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28695" windowHeight="12540" firstSheet="1" activeTab="1"/>
  </bookViews>
  <sheets>
    <sheet name="Plan1" sheetId="1" state="hidden" r:id="rId1"/>
    <sheet name="Global" sheetId="4" r:id="rId2"/>
  </sheets>
  <calcPr calcId="124519"/>
</workbook>
</file>

<file path=xl/calcChain.xml><?xml version="1.0" encoding="utf-8"?>
<calcChain xmlns="http://schemas.openxmlformats.org/spreadsheetml/2006/main">
  <c r="L34" i="4"/>
  <c r="M34" s="1"/>
  <c r="M33"/>
  <c r="L33"/>
  <c r="L32"/>
  <c r="M32" s="1"/>
  <c r="M31"/>
  <c r="L31"/>
  <c r="M30"/>
  <c r="L30"/>
  <c r="M29"/>
  <c r="M27" s="1"/>
  <c r="L29"/>
  <c r="L28"/>
  <c r="M28" s="1"/>
  <c r="L25"/>
  <c r="M25" s="1"/>
  <c r="L24"/>
  <c r="M24" s="1"/>
  <c r="M23"/>
  <c r="L23"/>
  <c r="L22"/>
  <c r="M22" s="1"/>
  <c r="L21"/>
  <c r="M21" s="1"/>
  <c r="L19"/>
  <c r="M19" s="1"/>
  <c r="M16"/>
  <c r="M14" s="1"/>
  <c r="L16"/>
  <c r="M34" i="1"/>
  <c r="M33"/>
  <c r="M32"/>
  <c r="M31"/>
  <c r="M30"/>
  <c r="M29"/>
  <c r="M28"/>
  <c r="M25"/>
  <c r="M24"/>
  <c r="M23"/>
  <c r="M22"/>
  <c r="M21"/>
  <c r="M19"/>
  <c r="M16"/>
  <c r="L34"/>
  <c r="L33"/>
  <c r="L32"/>
  <c r="L31"/>
  <c r="L30"/>
  <c r="L29"/>
  <c r="L28"/>
  <c r="L25"/>
  <c r="L24"/>
  <c r="L23"/>
  <c r="L22"/>
  <c r="L21"/>
  <c r="L19"/>
  <c r="L16"/>
  <c r="M17" i="4" l="1"/>
  <c r="M13" s="1"/>
</calcChain>
</file>

<file path=xl/sharedStrings.xml><?xml version="1.0" encoding="utf-8"?>
<sst xmlns="http://schemas.openxmlformats.org/spreadsheetml/2006/main" count="405" uniqueCount="117">
  <si>
    <t>PO - PLANILHA ORÇAMENTÁRIA</t>
  </si>
  <si>
    <t>Grau de Sigilo</t>
  </si>
  <si>
    <t>LOTE</t>
  </si>
  <si>
    <t>Meta</t>
  </si>
  <si>
    <t>Nível 2</t>
  </si>
  <si>
    <t>Serviço</t>
  </si>
  <si>
    <t>Orçamento Base para Licitação - (SELECIONAR)</t>
  </si>
  <si>
    <t>#PUBLICO</t>
  </si>
  <si>
    <t>BDI 1</t>
  </si>
  <si>
    <t>BDI 2</t>
  </si>
  <si>
    <t>BDI 3</t>
  </si>
  <si>
    <t>Nº OPERAÇÃO</t>
  </si>
  <si>
    <t>Nº SICONV</t>
  </si>
  <si>
    <t>PROPONENTE / TOMADOR</t>
  </si>
  <si>
    <t>APELIDO DO EMPREENDIMENTO</t>
  </si>
  <si>
    <t>TROCA DE ESQUADRIAS E FECHAMENTO DA QUADRA DO PARQUE ANTARTIDA</t>
  </si>
  <si>
    <t>LOCALIDADE SINAPI</t>
  </si>
  <si>
    <t>DATA BASE</t>
  </si>
  <si>
    <t>DESCRIÇÃO DO LOTE</t>
  </si>
  <si>
    <t>MUNICÍPIO / UF</t>
  </si>
  <si>
    <t>PORTO ALEGRE</t>
  </si>
  <si>
    <t>06-24 (N DES.)</t>
  </si>
  <si>
    <t>Capão da Canoa</t>
  </si>
  <si>
    <t>20,07%</t>
  </si>
  <si>
    <t>0,00%</t>
  </si>
  <si>
    <t>Nível</t>
  </si>
  <si>
    <t>Nível Corrigido</t>
  </si>
  <si>
    <t>Item</t>
  </si>
  <si>
    <t>Fonte</t>
  </si>
  <si>
    <t>Código</t>
  </si>
  <si>
    <t>Descrição</t>
  </si>
  <si>
    <t>Unidade</t>
  </si>
  <si>
    <t>Quantidade</t>
  </si>
  <si>
    <t>Custo Unitário (sem BDI) (R$)</t>
  </si>
  <si>
    <t>BDI
(%)</t>
  </si>
  <si>
    <t>Preço Unitário (com BDI) (R$)</t>
  </si>
  <si>
    <t>Preço Total
(R$)</t>
  </si>
  <si>
    <t>-</t>
  </si>
  <si>
    <t>SINAPI</t>
  </si>
  <si>
    <t>1.</t>
  </si>
  <si>
    <t>SERVIÇOS INICIAIS</t>
  </si>
  <si>
    <t>1.1.</t>
  </si>
  <si>
    <t xml:space="preserve">PLACA DE OBRA </t>
  </si>
  <si>
    <t>1.1.1.</t>
  </si>
  <si>
    <t>103689</t>
  </si>
  <si>
    <t>FORNECIMENTO E INSTALAÇÃO DE PLACA DE OBRA COM CHAPA GALVANIZADA E ESTRUTURA DE MADEIRA. AF_03/2022_PS</t>
  </si>
  <si>
    <t>M2</t>
  </si>
  <si>
    <t>2.</t>
  </si>
  <si>
    <t>SUBSTITUIÇÃO DE ESQUADRIAS</t>
  </si>
  <si>
    <t>2.1.</t>
  </si>
  <si>
    <t>REMOÇÃO DE ESQUADRIAS ANTIGAS</t>
  </si>
  <si>
    <t>2.1.1.</t>
  </si>
  <si>
    <t>97645</t>
  </si>
  <si>
    <t>REMOÇÃO DE JANELAS, DE FORMA MANUAL, SEM REAPROVEITAMENTO. AF_09/2023</t>
  </si>
  <si>
    <t>2.2.</t>
  </si>
  <si>
    <t>REPAROS NOS VÃOS</t>
  </si>
  <si>
    <t>2.2.1.</t>
  </si>
  <si>
    <t>87548</t>
  </si>
  <si>
    <t>MASSA ÚNICA, EM ARGAMASSA TRAÇO 1:2:8, PREPARO MANUAL, APLICADA MANUALMENTE EM PAREDES INTERNAS DE AMBIENTES COM ÁREA ENTRE 5M² E 10M², E = 10MM, COM TALISCAS. AF_03/2024</t>
  </si>
  <si>
    <t>2.3.</t>
  </si>
  <si>
    <t>INSTALAÇÃO DE ESQUADRIAS</t>
  </si>
  <si>
    <t>2.3.1.</t>
  </si>
  <si>
    <t>100666</t>
  </si>
  <si>
    <t>JANELA DE MADEIRA (PINUS/EUCALIPTO OU EQUIV.) DE ABRIR COM 4 FOLHAS (2 VENEZIANAS E 2 GUILHOTINAS PARA VIDRO), COM BATENTE, ALIZAR E FERRAGENS. EXCLUSIVE VIDROS, ACABAMENTO E CONTRAMARCO. FORNECIMENTO E INSTALAÇÃO. AF_12/2019</t>
  </si>
  <si>
    <t>2.3.2.</t>
  </si>
  <si>
    <t>102158</t>
  </si>
  <si>
    <t>INSTALAÇÃO DE VIDRO LISO INCOLOR, E = 8 MM, EM ESQUADRIA DE MADEIRA, FIXADO COM BAGUETE. AF_01/2021</t>
  </si>
  <si>
    <t>2.3.3.</t>
  </si>
  <si>
    <t>102229</t>
  </si>
  <si>
    <t>PINTURA TINTA DE ACABAMENTO (PIGMENTADA) ESMALTE SINTÉTICO ACETINADO EM MADEIRA, 3 DEMÃOS. AF_01/2021</t>
  </si>
  <si>
    <t>3.</t>
  </si>
  <si>
    <t>INSTALAÇÃO DE MOURÕES E REDE</t>
  </si>
  <si>
    <t>3.1.</t>
  </si>
  <si>
    <t>3.1.1.</t>
  </si>
  <si>
    <t>SINAPI-I</t>
  </si>
  <si>
    <t>2731</t>
  </si>
  <si>
    <t xml:space="preserve">POSTE ROLICO DE MADEIRA TRATADA, D = 20 A 25 CM, H = 12,00 M, EM EUCALIPTO OU EQUIVALENTE DA REGIAO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</si>
  <si>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     </t>
  </si>
  <si>
    <t>3.1.2.</t>
  </si>
  <si>
    <t>PMCC</t>
  </si>
  <si>
    <t>105</t>
  </si>
  <si>
    <t>ASSENTAMENTO DE POSTE DE MADEIRA ROLIÇA 9M COM GUINDASTE (NÃO INCLU FORNECIMENTO)</t>
  </si>
  <si>
    <t>UNIDADE</t>
  </si>
  <si>
    <t>3.1.3.</t>
  </si>
  <si>
    <t>ORSE</t>
  </si>
  <si>
    <t>6418</t>
  </si>
  <si>
    <t>REBAIXAMENTO DE LENÇOL FREÁTICO COM PONTEIRAS FILTRANTES EM VALAS (METRO DE VALA)</t>
  </si>
  <si>
    <t>M</t>
  </si>
  <si>
    <t>3.1.4.</t>
  </si>
  <si>
    <t>106</t>
  </si>
  <si>
    <t>ASSENTAMENTO DE POSTE DE MADEIRA ROLIÇA 6M COM GUINDASTE (NÃO INCLU FORNECIMENTO)</t>
  </si>
  <si>
    <t>3.1.5.</t>
  </si>
  <si>
    <t>COTAÇÃO</t>
  </si>
  <si>
    <t>069</t>
  </si>
  <si>
    <t>REDE DE PROTEÇÃO FIO 4,0MM, MALHA 12x12 EM SEDA BRANCA, COM ENTRELAÇAMENTO DOS FIOS SEM A PRESENÇA DE NÓS, COM PROTEÇÃO UV, USO EXTERNO</t>
  </si>
  <si>
    <t>M²</t>
  </si>
  <si>
    <t>3.1.6.</t>
  </si>
  <si>
    <t>075</t>
  </si>
  <si>
    <t xml:space="preserve">GRAMPO CERCA </t>
  </si>
  <si>
    <t>KG</t>
  </si>
  <si>
    <t>3.1.7.</t>
  </si>
  <si>
    <t>88316</t>
  </si>
  <si>
    <t>SERVENTE COM ENCARGOS COMPLEMENTARES</t>
  </si>
  <si>
    <t>H</t>
  </si>
  <si>
    <t>Encargos sociais:</t>
  </si>
  <si>
    <t>Para elaboração deste orçamento, foram utilizados os encargos sociais do SINAPI para a Unidade da Federação indicada.</t>
  </si>
  <si>
    <t>Observações:</t>
  </si>
  <si>
    <t>Foi considerado arredondamento de duas casas decimais para Quantidade; Custo Unitário; BDI; Preço Unitário; Preço Total.</t>
  </si>
  <si>
    <t>Siglas da Composição do Investimento: RA - Rateio proporcional entre Repasse e Contrapartida; RP - 100% Repasse; CP - 100% Contrapartida; OU - 100% Outros.</t>
  </si>
  <si>
    <t>Local</t>
  </si>
  <si>
    <t>Responsável Técnico</t>
  </si>
  <si>
    <t>Nome:</t>
  </si>
  <si>
    <t>Bruno Denilson Perlin de Souza</t>
  </si>
  <si>
    <t>CREA/CAU:</t>
  </si>
  <si>
    <t>268549</t>
  </si>
  <si>
    <t>Data</t>
  </si>
  <si>
    <t>ART/RRT:</t>
  </si>
</sst>
</file>

<file path=xl/styles.xml><?xml version="1.0" encoding="utf-8"?>
<styleSheet xmlns="http://schemas.openxmlformats.org/spreadsheetml/2006/main">
  <numFmts count="5">
    <numFmt numFmtId="165" formatCode="_-* #,##0.00_-;\-* #,##0.00_-;_-* \-??_-;_-@_-"/>
    <numFmt numFmtId="167" formatCode="General;General"/>
    <numFmt numFmtId="170" formatCode="mmm\-yy;@"/>
    <numFmt numFmtId="171" formatCode="_(* #,##0.00_);_(* \(#,##0.00\);_(* \-??_);_(@_)"/>
    <numFmt numFmtId="186" formatCode="[$-F800]dddd\,\ mmmm\ dd\,\ yyyy"/>
  </numFmts>
  <fonts count="28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9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b/>
      <sz val="11"/>
      <color indexed="54"/>
      <name val="Calibri"/>
      <family val="2"/>
    </font>
    <font>
      <sz val="18"/>
      <color indexed="54"/>
      <name val="Calibri Light"/>
      <family val="2"/>
    </font>
    <font>
      <b/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4"/>
      <color indexed="9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7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27"/>
        <bgColor indexed="41"/>
      </patternFill>
    </fill>
    <fill>
      <patternFill patternType="solid">
        <fgColor indexed="47"/>
        <bgColor indexed="42"/>
      </patternFill>
    </fill>
    <fill>
      <patternFill patternType="solid">
        <fgColor indexed="42"/>
        <bgColor indexed="31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24"/>
        <bgColor indexed="46"/>
      </patternFill>
    </fill>
    <fill>
      <patternFill patternType="solid">
        <fgColor indexed="22"/>
        <bgColor indexed="44"/>
      </patternFill>
    </fill>
    <fill>
      <patternFill patternType="solid">
        <fgColor indexed="49"/>
        <bgColor indexed="40"/>
      </patternFill>
    </fill>
    <fill>
      <patternFill patternType="solid">
        <fgColor indexed="57"/>
        <bgColor indexed="21"/>
      </patternFill>
    </fill>
    <fill>
      <patternFill patternType="solid">
        <fgColor indexed="9"/>
        <bgColor indexed="41"/>
      </patternFill>
    </fill>
    <fill>
      <patternFill patternType="solid">
        <fgColor indexed="55"/>
        <bgColor indexed="46"/>
      </patternFill>
    </fill>
    <fill>
      <patternFill patternType="solid">
        <fgColor indexed="53"/>
        <bgColor indexed="52"/>
      </patternFill>
    </fill>
    <fill>
      <patternFill patternType="solid">
        <fgColor indexed="51"/>
        <bgColor indexed="13"/>
      </patternFill>
    </fill>
    <fill>
      <patternFill patternType="solid">
        <fgColor indexed="62"/>
        <bgColor indexed="56"/>
      </patternFill>
    </fill>
    <fill>
      <patternFill patternType="solid">
        <fgColor indexed="45"/>
        <bgColor indexed="29"/>
      </patternFill>
    </fill>
    <fill>
      <patternFill patternType="solid">
        <fgColor indexed="31"/>
        <bgColor indexed="42"/>
      </patternFill>
    </fill>
    <fill>
      <patternFill patternType="solid">
        <fgColor indexed="23"/>
        <bgColor indexed="55"/>
      </patternFill>
    </fill>
    <fill>
      <patternFill patternType="lightUp">
        <fgColor indexed="22"/>
      </patternFill>
    </fill>
    <fill>
      <patternFill patternType="solid">
        <fgColor theme="0" tint="-0.249977111117893"/>
        <bgColor indexed="4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indexed="26"/>
      </patternFill>
    </fill>
    <fill>
      <patternFill patternType="solid">
        <fgColor theme="1" tint="0.499984740745262"/>
        <bgColor indexed="42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1" tint="0.499984740745262"/>
        <bgColor indexed="26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44"/>
      </left>
      <right style="thin">
        <color indexed="44"/>
      </right>
      <top style="thin">
        <color indexed="44"/>
      </top>
      <bottom style="thin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4"/>
      </bottom>
      <diagonal/>
    </border>
    <border>
      <left/>
      <right/>
      <top/>
      <bottom style="medium">
        <color indexed="2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</borders>
  <cellStyleXfs count="9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3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4" fillId="2" borderId="0" applyNumberFormat="0" applyBorder="0" applyAlignment="0" applyProtection="0"/>
    <xf numFmtId="0" fontId="5" fillId="11" borderId="1" applyNumberFormat="0" applyAlignment="0" applyProtection="0"/>
    <xf numFmtId="0" fontId="6" fillId="12" borderId="2" applyNumberFormat="0" applyAlignment="0" applyProtection="0"/>
    <xf numFmtId="0" fontId="7" fillId="0" borderId="3" applyNumberFormat="0" applyFill="0" applyAlignment="0" applyProtection="0"/>
    <xf numFmtId="0" fontId="3" fillId="9" borderId="0" applyNumberFormat="0" applyBorder="0" applyAlignment="0" applyProtection="0"/>
    <xf numFmtId="0" fontId="3" fillId="13" borderId="0" applyNumberFormat="0" applyBorder="0" applyAlignment="0" applyProtection="0"/>
    <xf numFmtId="0" fontId="3" fillId="12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0" borderId="0" applyNumberFormat="0" applyBorder="0" applyAlignment="0" applyProtection="0"/>
    <xf numFmtId="0" fontId="8" fillId="3" borderId="1" applyNumberFormat="0" applyAlignment="0" applyProtection="0"/>
    <xf numFmtId="0" fontId="9" fillId="16" borderId="0" applyNumberFormat="0" applyBorder="0" applyAlignment="0" applyProtection="0"/>
    <xf numFmtId="0" fontId="10" fillId="6" borderId="0" applyNumberFormat="0" applyBorder="0" applyAlignment="0" applyProtection="0"/>
    <xf numFmtId="0" fontId="1" fillId="0" borderId="0"/>
    <xf numFmtId="0" fontId="2" fillId="0" borderId="0"/>
    <xf numFmtId="0" fontId="11" fillId="0" borderId="0"/>
    <xf numFmtId="0" fontId="1" fillId="5" borderId="4" applyNumberFormat="0" applyAlignment="0" applyProtection="0"/>
    <xf numFmtId="9" fontId="1" fillId="0" borderId="0" applyFill="0" applyBorder="0" applyAlignment="0" applyProtection="0"/>
    <xf numFmtId="0" fontId="12" fillId="11" borderId="5" applyNumberForma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5" fillId="0" borderId="9" applyNumberFormat="0" applyFill="0" applyAlignment="0" applyProtection="0"/>
    <xf numFmtId="165" fontId="1" fillId="0" borderId="0" applyFill="0" applyBorder="0" applyAlignment="0" applyProtection="0"/>
    <xf numFmtId="0" fontId="1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3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4" fillId="2" borderId="0" applyNumberFormat="0" applyBorder="0" applyAlignment="0" applyProtection="0"/>
    <xf numFmtId="0" fontId="5" fillId="11" borderId="1" applyNumberFormat="0" applyAlignment="0" applyProtection="0"/>
    <xf numFmtId="0" fontId="6" fillId="12" borderId="2" applyNumberFormat="0" applyAlignment="0" applyProtection="0"/>
    <xf numFmtId="0" fontId="7" fillId="0" borderId="3" applyNumberFormat="0" applyFill="0" applyAlignment="0" applyProtection="0"/>
    <xf numFmtId="0" fontId="3" fillId="9" borderId="0" applyNumberFormat="0" applyBorder="0" applyAlignment="0" applyProtection="0"/>
    <xf numFmtId="0" fontId="3" fillId="13" borderId="0" applyNumberFormat="0" applyBorder="0" applyAlignment="0" applyProtection="0"/>
    <xf numFmtId="0" fontId="3" fillId="12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0" borderId="0" applyNumberFormat="0" applyBorder="0" applyAlignment="0" applyProtection="0"/>
    <xf numFmtId="0" fontId="8" fillId="3" borderId="1" applyNumberFormat="0" applyAlignment="0" applyProtection="0"/>
    <xf numFmtId="0" fontId="9" fillId="16" borderId="0" applyNumberFormat="0" applyBorder="0" applyAlignment="0" applyProtection="0"/>
    <xf numFmtId="0" fontId="10" fillId="6" borderId="0" applyNumberFormat="0" applyBorder="0" applyAlignment="0" applyProtection="0"/>
    <xf numFmtId="0" fontId="1" fillId="0" borderId="0"/>
    <xf numFmtId="0" fontId="1" fillId="5" borderId="4" applyNumberFormat="0" applyAlignment="0" applyProtection="0"/>
    <xf numFmtId="9" fontId="1" fillId="0" borderId="0" applyFill="0" applyBorder="0" applyAlignment="0" applyProtection="0"/>
    <xf numFmtId="9" fontId="1" fillId="0" borderId="0" applyFill="0" applyBorder="0" applyAlignment="0" applyProtection="0"/>
    <xf numFmtId="0" fontId="12" fillId="11" borderId="5" applyNumberFormat="0" applyAlignment="0" applyProtection="0"/>
    <xf numFmtId="171" fontId="1" fillId="0" borderId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5" fillId="0" borderId="9" applyNumberFormat="0" applyFill="0" applyAlignment="0" applyProtection="0"/>
  </cellStyleXfs>
  <cellXfs count="105">
    <xf numFmtId="0" fontId="0" fillId="0" borderId="0" xfId="0"/>
    <xf numFmtId="0" fontId="22" fillId="0" borderId="16" xfId="34" applyFont="1" applyBorder="1" applyAlignment="1" applyProtection="1">
      <alignment horizontal="left" vertical="top"/>
    </xf>
    <xf numFmtId="0" fontId="22" fillId="0" borderId="18" xfId="34" applyFont="1" applyBorder="1" applyAlignment="1" applyProtection="1">
      <alignment horizontal="left" vertical="top"/>
    </xf>
    <xf numFmtId="167" fontId="1" fillId="0" borderId="15" xfId="47" applyNumberFormat="1" applyFont="1" applyBorder="1" applyAlignment="1" applyProtection="1">
      <alignment horizontal="left"/>
    </xf>
    <xf numFmtId="0" fontId="20" fillId="0" borderId="17" xfId="47" applyFont="1" applyFill="1" applyBorder="1" applyAlignment="1" applyProtection="1">
      <alignment horizontal="left" wrapText="1"/>
    </xf>
    <xf numFmtId="0" fontId="23" fillId="6" borderId="13" xfId="47" applyFont="1" applyFill="1" applyBorder="1" applyAlignment="1" applyProtection="1">
      <alignment horizontal="left" vertical="top" wrapText="1"/>
      <protection locked="0"/>
    </xf>
    <xf numFmtId="0" fontId="23" fillId="0" borderId="17" xfId="47" applyFont="1" applyBorder="1" applyAlignment="1" applyProtection="1">
      <alignment horizontal="left" vertical="center"/>
      <protection locked="0"/>
    </xf>
    <xf numFmtId="0" fontId="22" fillId="18" borderId="12" xfId="47" applyNumberFormat="1" applyFont="1" applyFill="1" applyBorder="1" applyAlignment="1" applyProtection="1">
      <alignment horizontal="left" vertical="center" wrapText="1"/>
    </xf>
    <xf numFmtId="186" fontId="1" fillId="0" borderId="0" xfId="47" applyNumberFormat="1" applyFont="1" applyBorder="1" applyAlignment="1" applyProtection="1">
      <alignment horizontal="left"/>
    </xf>
    <xf numFmtId="0" fontId="1" fillId="0" borderId="0" xfId="47"/>
    <xf numFmtId="0" fontId="22" fillId="0" borderId="0" xfId="47" applyFont="1"/>
    <xf numFmtId="0" fontId="22" fillId="0" borderId="13" xfId="47" applyFont="1" applyBorder="1" applyAlignment="1" applyProtection="1">
      <alignment horizontal="center"/>
    </xf>
    <xf numFmtId="0" fontId="1" fillId="0" borderId="0" xfId="47" applyFont="1" applyProtection="1"/>
    <xf numFmtId="0" fontId="1" fillId="0" borderId="16" xfId="47" applyFont="1" applyBorder="1" applyAlignment="1" applyProtection="1">
      <alignment horizontal="center"/>
    </xf>
    <xf numFmtId="0" fontId="22" fillId="0" borderId="0" xfId="34" applyFont="1" applyBorder="1" applyAlignment="1" applyProtection="1">
      <alignment horizontal="left" vertical="top"/>
    </xf>
    <xf numFmtId="0" fontId="1" fillId="0" borderId="0" xfId="79" applyNumberFormat="1" applyFont="1" applyFill="1" applyBorder="1" applyAlignment="1" applyProtection="1">
      <alignment vertical="top"/>
    </xf>
    <xf numFmtId="167" fontId="1" fillId="0" borderId="0" xfId="79" applyNumberFormat="1" applyFont="1" applyFill="1" applyBorder="1" applyAlignment="1" applyProtection="1"/>
    <xf numFmtId="0" fontId="1" fillId="0" borderId="0" xfId="47" applyFont="1" applyFill="1"/>
    <xf numFmtId="0" fontId="24" fillId="0" borderId="0" xfId="47" applyFont="1" applyFill="1" applyAlignment="1">
      <alignment vertical="center"/>
    </xf>
    <xf numFmtId="0" fontId="21" fillId="0" borderId="0" xfId="47" applyFont="1" applyAlignment="1">
      <alignment horizontal="left" vertical="center"/>
    </xf>
    <xf numFmtId="0" fontId="1" fillId="0" borderId="0" xfId="47" applyFont="1"/>
    <xf numFmtId="0" fontId="1" fillId="0" borderId="0" xfId="47" applyFont="1" applyBorder="1"/>
    <xf numFmtId="0" fontId="25" fillId="0" borderId="0" xfId="47" applyFont="1" applyAlignment="1">
      <alignment horizontal="left" vertical="center"/>
    </xf>
    <xf numFmtId="0" fontId="1" fillId="0" borderId="0" xfId="47" applyFont="1" applyAlignment="1">
      <alignment wrapText="1"/>
    </xf>
    <xf numFmtId="0" fontId="22" fillId="0" borderId="16" xfId="34" applyFont="1" applyBorder="1" applyAlignment="1" applyProtection="1">
      <alignment vertical="top"/>
    </xf>
    <xf numFmtId="0" fontId="1" fillId="0" borderId="13" xfId="79" applyFont="1" applyFill="1" applyBorder="1" applyAlignment="1" applyProtection="1">
      <alignment vertical="top" wrapText="1"/>
    </xf>
    <xf numFmtId="0" fontId="1" fillId="0" borderId="14" xfId="79" applyFont="1" applyFill="1" applyBorder="1" applyAlignment="1" applyProtection="1">
      <alignment vertical="top" wrapText="1"/>
    </xf>
    <xf numFmtId="0" fontId="1" fillId="0" borderId="10" xfId="79" applyFont="1" applyFill="1" applyBorder="1" applyAlignment="1" applyProtection="1">
      <alignment horizontal="left" vertical="top" wrapText="1"/>
    </xf>
    <xf numFmtId="0" fontId="1" fillId="0" borderId="10" xfId="79" applyFont="1" applyFill="1" applyBorder="1" applyAlignment="1" applyProtection="1">
      <alignment vertical="top" wrapText="1"/>
    </xf>
    <xf numFmtId="0" fontId="22" fillId="0" borderId="0" xfId="34" applyFont="1" applyBorder="1" applyAlignment="1" applyProtection="1">
      <alignment horizontal="center" vertical="top"/>
    </xf>
    <xf numFmtId="0" fontId="22" fillId="0" borderId="16" xfId="34" applyFont="1" applyBorder="1" applyAlignment="1" applyProtection="1">
      <alignment horizontal="center" vertical="top"/>
    </xf>
    <xf numFmtId="170" fontId="1" fillId="0" borderId="13" xfId="79" applyNumberFormat="1" applyFont="1" applyFill="1" applyBorder="1" applyAlignment="1" applyProtection="1">
      <alignment vertical="top" shrinkToFit="1"/>
    </xf>
    <xf numFmtId="0" fontId="1" fillId="0" borderId="15" xfId="79" applyFont="1" applyFill="1" applyBorder="1" applyAlignment="1" applyProtection="1">
      <alignment horizontal="center" vertical="top" wrapText="1"/>
    </xf>
    <xf numFmtId="0" fontId="1" fillId="0" borderId="13" xfId="79" applyFont="1" applyFill="1" applyBorder="1" applyAlignment="1" applyProtection="1">
      <alignment horizontal="center" vertical="top" wrapText="1"/>
    </xf>
    <xf numFmtId="0" fontId="22" fillId="0" borderId="17" xfId="47" applyFont="1" applyBorder="1" applyAlignment="1" applyProtection="1">
      <alignment horizontal="center" vertical="center" wrapText="1"/>
    </xf>
    <xf numFmtId="0" fontId="27" fillId="0" borderId="17" xfId="47" applyFont="1" applyBorder="1" applyAlignment="1" applyProtection="1">
      <alignment horizontal="center" vertical="center" wrapText="1"/>
    </xf>
    <xf numFmtId="0" fontId="22" fillId="0" borderId="17" xfId="47" applyFont="1" applyBorder="1" applyAlignment="1" applyProtection="1">
      <alignment horizontal="center" vertical="center"/>
    </xf>
    <xf numFmtId="0" fontId="11" fillId="17" borderId="19" xfId="47" applyNumberFormat="1" applyFont="1" applyFill="1" applyBorder="1" applyAlignment="1" applyProtection="1">
      <alignment horizontal="center" vertical="center" wrapText="1"/>
      <protection locked="0"/>
    </xf>
    <xf numFmtId="0" fontId="11" fillId="0" borderId="19" xfId="47" applyNumberFormat="1" applyFont="1" applyFill="1" applyBorder="1" applyAlignment="1" applyProtection="1">
      <alignment horizontal="center" vertical="center" wrapText="1"/>
    </xf>
    <xf numFmtId="0" fontId="1" fillId="0" borderId="20" xfId="47" applyNumberFormat="1" applyFont="1" applyFill="1" applyBorder="1" applyAlignment="1">
      <alignment vertical="center" wrapText="1" shrinkToFit="1"/>
    </xf>
    <xf numFmtId="49" fontId="1" fillId="6" borderId="21" xfId="47" applyNumberFormat="1" applyFont="1" applyFill="1" applyBorder="1" applyAlignment="1" applyProtection="1">
      <alignment horizontal="center" vertical="center" wrapText="1"/>
      <protection locked="0"/>
    </xf>
    <xf numFmtId="0" fontId="1" fillId="6" borderId="21" xfId="47" applyNumberFormat="1" applyFont="1" applyFill="1" applyBorder="1" applyAlignment="1" applyProtection="1">
      <alignment horizontal="left" vertical="center" wrapText="1"/>
      <protection locked="0"/>
    </xf>
    <xf numFmtId="0" fontId="1" fillId="6" borderId="21" xfId="47" applyNumberFormat="1" applyFont="1" applyFill="1" applyBorder="1" applyAlignment="1" applyProtection="1">
      <alignment horizontal="center" vertical="center" wrapText="1"/>
      <protection locked="0"/>
    </xf>
    <xf numFmtId="171" fontId="1" fillId="0" borderId="21" xfId="84" applyNumberFormat="1" applyFont="1" applyFill="1" applyBorder="1" applyAlignment="1" applyProtection="1">
      <alignment vertical="center" shrinkToFit="1"/>
    </xf>
    <xf numFmtId="171" fontId="1" fillId="6" borderId="21" xfId="84" applyFont="1" applyFill="1" applyBorder="1" applyAlignment="1" applyProtection="1">
      <alignment vertical="center" wrapText="1"/>
      <protection locked="0"/>
    </xf>
    <xf numFmtId="10" fontId="1" fillId="17" borderId="21" xfId="81" applyNumberFormat="1" applyFont="1" applyFill="1" applyBorder="1" applyAlignment="1" applyProtection="1">
      <alignment horizontal="center" vertical="center" wrapText="1"/>
      <protection locked="0"/>
    </xf>
    <xf numFmtId="171" fontId="1" fillId="0" borderId="22" xfId="84" applyNumberFormat="1" applyFont="1" applyFill="1" applyBorder="1" applyAlignment="1" applyProtection="1">
      <alignment horizontal="center" vertical="center" shrinkToFit="1"/>
    </xf>
    <xf numFmtId="0" fontId="22" fillId="18" borderId="17" xfId="47" applyNumberFormat="1" applyFont="1" applyFill="1" applyBorder="1" applyAlignment="1" applyProtection="1">
      <alignment horizontal="center" vertical="center"/>
    </xf>
    <xf numFmtId="49" fontId="22" fillId="18" borderId="23" xfId="47" applyNumberFormat="1" applyFont="1" applyFill="1" applyBorder="1" applyAlignment="1" applyProtection="1">
      <alignment horizontal="center" vertical="center"/>
    </xf>
    <xf numFmtId="171" fontId="22" fillId="18" borderId="23" xfId="84" applyNumberFormat="1" applyFont="1" applyFill="1" applyBorder="1" applyAlignment="1" applyProtection="1">
      <alignment horizontal="center" vertical="center"/>
    </xf>
    <xf numFmtId="10" fontId="22" fillId="18" borderId="23" xfId="81" applyNumberFormat="1" applyFont="1" applyFill="1" applyBorder="1" applyAlignment="1" applyProtection="1">
      <alignment horizontal="center" vertical="center"/>
    </xf>
    <xf numFmtId="171" fontId="22" fillId="18" borderId="24" xfId="84" applyNumberFormat="1" applyFont="1" applyFill="1" applyBorder="1" applyAlignment="1" applyProtection="1">
      <alignment horizontal="center" vertical="center" shrinkToFit="1"/>
    </xf>
    <xf numFmtId="0" fontId="23" fillId="0" borderId="0" xfId="47" applyFont="1"/>
    <xf numFmtId="0" fontId="23" fillId="0" borderId="18" xfId="47" applyFont="1" applyBorder="1" applyAlignment="1" applyProtection="1">
      <alignment horizontal="left" vertical="center"/>
    </xf>
    <xf numFmtId="0" fontId="1" fillId="0" borderId="11" xfId="47" applyFont="1" applyBorder="1"/>
    <xf numFmtId="0" fontId="1" fillId="0" borderId="0" xfId="47" applyFill="1"/>
    <xf numFmtId="0" fontId="22" fillId="0" borderId="10" xfId="47" applyFont="1" applyBorder="1"/>
    <xf numFmtId="0" fontId="1" fillId="0" borderId="10" xfId="47" applyFont="1" applyBorder="1"/>
    <xf numFmtId="0" fontId="1" fillId="0" borderId="0" xfId="79" applyFont="1" applyBorder="1" applyAlignment="1" applyProtection="1">
      <alignment vertical="center"/>
    </xf>
    <xf numFmtId="0" fontId="1" fillId="0" borderId="26" xfId="47" applyBorder="1"/>
    <xf numFmtId="0" fontId="1" fillId="19" borderId="12" xfId="47" applyFont="1" applyFill="1" applyBorder="1"/>
    <xf numFmtId="0" fontId="1" fillId="19" borderId="24" xfId="47" applyFont="1" applyFill="1" applyBorder="1" applyProtection="1"/>
    <xf numFmtId="0" fontId="1" fillId="19" borderId="23" xfId="47" applyFont="1" applyFill="1" applyBorder="1"/>
    <xf numFmtId="0" fontId="1" fillId="19" borderId="24" xfId="47" applyFont="1" applyFill="1" applyBorder="1"/>
    <xf numFmtId="0" fontId="23" fillId="0" borderId="0" xfId="47" applyFont="1" applyFill="1" applyBorder="1" applyAlignment="1" applyProtection="1">
      <alignment horizontal="left" wrapText="1"/>
    </xf>
    <xf numFmtId="0" fontId="20" fillId="0" borderId="26" xfId="79" applyFont="1" applyBorder="1" applyAlignment="1" applyProtection="1">
      <alignment vertical="center"/>
    </xf>
    <xf numFmtId="49" fontId="1" fillId="6" borderId="21" xfId="47" applyNumberFormat="1" applyFill="1" applyBorder="1" applyAlignment="1" applyProtection="1">
      <alignment horizontal="center" vertical="center" wrapText="1"/>
      <protection locked="0"/>
    </xf>
    <xf numFmtId="0" fontId="1" fillId="6" borderId="21" xfId="47" applyNumberFormat="1" applyFill="1" applyBorder="1" applyAlignment="1" applyProtection="1">
      <alignment horizontal="left" vertical="center" wrapText="1"/>
      <protection locked="0"/>
    </xf>
    <xf numFmtId="0" fontId="1" fillId="6" borderId="21" xfId="47" applyNumberFormat="1" applyFill="1" applyBorder="1" applyAlignment="1" applyProtection="1">
      <alignment horizontal="center" vertical="center" wrapText="1"/>
      <protection locked="0"/>
    </xf>
    <xf numFmtId="0" fontId="1" fillId="0" borderId="17" xfId="47" applyFont="1" applyFill="1" applyBorder="1" applyAlignment="1" applyProtection="1">
      <alignment horizontal="left" wrapText="1"/>
    </xf>
    <xf numFmtId="0" fontId="1" fillId="0" borderId="13" xfId="79" applyFont="1" applyFill="1" applyBorder="1" applyAlignment="1" applyProtection="1">
      <alignment horizontal="left" vertical="top" wrapText="1"/>
    </xf>
    <xf numFmtId="0" fontId="1" fillId="0" borderId="25" xfId="79" applyFont="1" applyFill="1" applyBorder="1" applyAlignment="1" applyProtection="1">
      <alignment horizontal="left" vertical="top" wrapText="1"/>
    </xf>
    <xf numFmtId="0" fontId="11" fillId="20" borderId="19" xfId="47" applyNumberFormat="1" applyFont="1" applyFill="1" applyBorder="1" applyAlignment="1" applyProtection="1">
      <alignment horizontal="center" vertical="center" wrapText="1"/>
      <protection locked="0"/>
    </xf>
    <xf numFmtId="0" fontId="11" fillId="21" borderId="19" xfId="47" applyNumberFormat="1" applyFont="1" applyFill="1" applyBorder="1" applyAlignment="1" applyProtection="1">
      <alignment horizontal="center" vertical="center" wrapText="1"/>
    </xf>
    <xf numFmtId="0" fontId="1" fillId="21" borderId="20" xfId="47" applyNumberFormat="1" applyFont="1" applyFill="1" applyBorder="1" applyAlignment="1">
      <alignment vertical="center" wrapText="1" shrinkToFit="1"/>
    </xf>
    <xf numFmtId="49" fontId="1" fillId="22" borderId="21" xfId="47" applyNumberFormat="1" applyFont="1" applyFill="1" applyBorder="1" applyAlignment="1" applyProtection="1">
      <alignment horizontal="center" vertical="center" wrapText="1"/>
      <protection locked="0"/>
    </xf>
    <xf numFmtId="0" fontId="1" fillId="22" borderId="21" xfId="47" applyNumberFormat="1" applyFill="1" applyBorder="1" applyAlignment="1" applyProtection="1">
      <alignment horizontal="left" vertical="center" wrapText="1"/>
      <protection locked="0"/>
    </xf>
    <xf numFmtId="0" fontId="1" fillId="22" borderId="21" xfId="47" applyNumberFormat="1" applyFont="1" applyFill="1" applyBorder="1" applyAlignment="1" applyProtection="1">
      <alignment horizontal="center" vertical="center" wrapText="1"/>
      <protection locked="0"/>
    </xf>
    <xf numFmtId="171" fontId="1" fillId="21" borderId="21" xfId="84" applyNumberFormat="1" applyFont="1" applyFill="1" applyBorder="1" applyAlignment="1" applyProtection="1">
      <alignment vertical="center" shrinkToFit="1"/>
    </xf>
    <xf numFmtId="171" fontId="1" fillId="22" borderId="21" xfId="84" applyFont="1" applyFill="1" applyBorder="1" applyAlignment="1" applyProtection="1">
      <alignment vertical="center" wrapText="1"/>
      <protection locked="0"/>
    </xf>
    <xf numFmtId="10" fontId="1" fillId="20" borderId="21" xfId="81" applyNumberFormat="1" applyFont="1" applyFill="1" applyBorder="1" applyAlignment="1" applyProtection="1">
      <alignment horizontal="center" vertical="center" wrapText="1"/>
      <protection locked="0"/>
    </xf>
    <xf numFmtId="171" fontId="1" fillId="21" borderId="22" xfId="84" applyNumberFormat="1" applyFont="1" applyFill="1" applyBorder="1" applyAlignment="1" applyProtection="1">
      <alignment horizontal="center" vertical="center" shrinkToFit="1"/>
    </xf>
    <xf numFmtId="0" fontId="1" fillId="0" borderId="0" xfId="47" applyFont="1" applyFill="1" applyAlignment="1"/>
    <xf numFmtId="0" fontId="1" fillId="0" borderId="0" xfId="47" applyFont="1" applyAlignment="1"/>
    <xf numFmtId="0" fontId="1" fillId="0" borderId="10" xfId="79" applyFont="1" applyFill="1" applyBorder="1" applyAlignment="1" applyProtection="1">
      <alignment horizontal="left" vertical="top"/>
    </xf>
    <xf numFmtId="49" fontId="1" fillId="17" borderId="21" xfId="47" applyNumberFormat="1" applyFont="1" applyFill="1" applyBorder="1" applyAlignment="1" applyProtection="1">
      <alignment horizontal="center" vertical="center"/>
      <protection locked="0"/>
    </xf>
    <xf numFmtId="49" fontId="1" fillId="20" borderId="21" xfId="47" applyNumberFormat="1" applyFont="1" applyFill="1" applyBorder="1" applyAlignment="1" applyProtection="1">
      <alignment horizontal="center" vertical="center"/>
      <protection locked="0"/>
    </xf>
    <xf numFmtId="49" fontId="1" fillId="17" borderId="21" xfId="47" applyNumberFormat="1" applyFill="1" applyBorder="1" applyAlignment="1" applyProtection="1">
      <alignment horizontal="center" vertical="center"/>
      <protection locked="0"/>
    </xf>
    <xf numFmtId="0" fontId="1" fillId="19" borderId="23" xfId="47" applyFont="1" applyFill="1" applyBorder="1" applyAlignment="1"/>
    <xf numFmtId="0" fontId="1" fillId="0" borderId="0" xfId="47" applyFont="1" applyBorder="1" applyAlignment="1"/>
    <xf numFmtId="0" fontId="23" fillId="0" borderId="0" xfId="47" applyFont="1" applyFill="1" applyBorder="1" applyAlignment="1" applyProtection="1">
      <alignment horizontal="left"/>
    </xf>
    <xf numFmtId="0" fontId="1" fillId="0" borderId="10" xfId="47" applyFont="1" applyBorder="1" applyAlignment="1"/>
    <xf numFmtId="0" fontId="0" fillId="0" borderId="0" xfId="0" applyAlignment="1"/>
    <xf numFmtId="49" fontId="1" fillId="22" borderId="21" xfId="47" applyNumberFormat="1" applyFill="1" applyBorder="1" applyAlignment="1" applyProtection="1">
      <alignment horizontal="center" vertical="center" wrapText="1"/>
      <protection locked="0"/>
    </xf>
    <xf numFmtId="0" fontId="26" fillId="23" borderId="19" xfId="47" applyNumberFormat="1" applyFont="1" applyFill="1" applyBorder="1" applyAlignment="1" applyProtection="1">
      <alignment horizontal="center" vertical="center" wrapText="1"/>
      <protection locked="0"/>
    </xf>
    <xf numFmtId="0" fontId="26" fillId="24" borderId="19" xfId="47" applyNumberFormat="1" applyFont="1" applyFill="1" applyBorder="1" applyAlignment="1" applyProtection="1">
      <alignment horizontal="center" vertical="center" wrapText="1"/>
    </xf>
    <xf numFmtId="0" fontId="22" fillId="24" borderId="20" xfId="47" applyNumberFormat="1" applyFont="1" applyFill="1" applyBorder="1" applyAlignment="1">
      <alignment vertical="center" wrapText="1" shrinkToFit="1"/>
    </xf>
    <xf numFmtId="49" fontId="22" fillId="23" borderId="21" xfId="47" applyNumberFormat="1" applyFont="1" applyFill="1" applyBorder="1" applyAlignment="1" applyProtection="1">
      <alignment horizontal="center" vertical="center"/>
      <protection locked="0"/>
    </xf>
    <xf numFmtId="49" fontId="22" fillId="25" borderId="21" xfId="47" applyNumberFormat="1" applyFont="1" applyFill="1" applyBorder="1" applyAlignment="1" applyProtection="1">
      <alignment horizontal="center" vertical="center" wrapText="1"/>
      <protection locked="0"/>
    </xf>
    <xf numFmtId="0" fontId="22" fillId="25" borderId="21" xfId="47" applyNumberFormat="1" applyFont="1" applyFill="1" applyBorder="1" applyAlignment="1" applyProtection="1">
      <alignment horizontal="left" vertical="center" wrapText="1"/>
      <protection locked="0"/>
    </xf>
    <xf numFmtId="0" fontId="22" fillId="25" borderId="21" xfId="47" applyNumberFormat="1" applyFont="1" applyFill="1" applyBorder="1" applyAlignment="1" applyProtection="1">
      <alignment horizontal="center" vertical="center" wrapText="1"/>
      <protection locked="0"/>
    </xf>
    <xf numFmtId="171" fontId="22" fillId="24" borderId="21" xfId="84" applyNumberFormat="1" applyFont="1" applyFill="1" applyBorder="1" applyAlignment="1" applyProtection="1">
      <alignment vertical="center" shrinkToFit="1"/>
    </xf>
    <xf numFmtId="171" fontId="22" fillId="25" borderId="21" xfId="84" applyFont="1" applyFill="1" applyBorder="1" applyAlignment="1" applyProtection="1">
      <alignment vertical="center" wrapText="1"/>
      <protection locked="0"/>
    </xf>
    <xf numFmtId="10" fontId="22" fillId="23" borderId="21" xfId="81" applyNumberFormat="1" applyFont="1" applyFill="1" applyBorder="1" applyAlignment="1" applyProtection="1">
      <alignment horizontal="center" vertical="center" wrapText="1"/>
      <protection locked="0"/>
    </xf>
    <xf numFmtId="171" fontId="22" fillId="24" borderId="22" xfId="84" applyNumberFormat="1" applyFont="1" applyFill="1" applyBorder="1" applyAlignment="1" applyProtection="1">
      <alignment horizontal="center" vertical="center" shrinkToFit="1"/>
    </xf>
  </cellXfs>
  <cellStyles count="92">
    <cellStyle name="20% - Ênfase1 2" xfId="1" customBuiltin="1"/>
    <cellStyle name="20% - Ênfase1 3" xfId="48" customBuiltin="1"/>
    <cellStyle name="20% - Ênfase2 2" xfId="2" customBuiltin="1"/>
    <cellStyle name="20% - Ênfase2 3" xfId="49" customBuiltin="1"/>
    <cellStyle name="20% - Ênfase3 2" xfId="3" customBuiltin="1"/>
    <cellStyle name="20% - Ênfase3 3" xfId="50" customBuiltin="1"/>
    <cellStyle name="20% - Ênfase4 2" xfId="4" customBuiltin="1"/>
    <cellStyle name="20% - Ênfase4 3" xfId="51" customBuiltin="1"/>
    <cellStyle name="20% - Ênfase5 2" xfId="5" customBuiltin="1"/>
    <cellStyle name="20% - Ênfase5 3" xfId="52" customBuiltin="1"/>
    <cellStyle name="20% - Ênfase6 2" xfId="6" customBuiltin="1"/>
    <cellStyle name="20% - Ênfase6 3" xfId="53" customBuiltin="1"/>
    <cellStyle name="40% - Ênfase1 2" xfId="7" customBuiltin="1"/>
    <cellStyle name="40% - Ênfase1 3" xfId="54" customBuiltin="1"/>
    <cellStyle name="40% - Ênfase2 2" xfId="8" customBuiltin="1"/>
    <cellStyle name="40% - Ênfase2 3" xfId="55" customBuiltin="1"/>
    <cellStyle name="40% - Ênfase3 2" xfId="9" customBuiltin="1"/>
    <cellStyle name="40% - Ênfase3 3" xfId="56" customBuiltin="1"/>
    <cellStyle name="40% - Ênfase4 2" xfId="10" customBuiltin="1"/>
    <cellStyle name="40% - Ênfase4 3" xfId="57" customBuiltin="1"/>
    <cellStyle name="40% - Ênfase5 2" xfId="11" customBuiltin="1"/>
    <cellStyle name="40% - Ênfase5 3" xfId="58" customBuiltin="1"/>
    <cellStyle name="40% - Ênfase6 2" xfId="12" customBuiltin="1"/>
    <cellStyle name="40% - Ênfase6 3" xfId="59" customBuiltin="1"/>
    <cellStyle name="60% - Ênfase1 2" xfId="13" customBuiltin="1"/>
    <cellStyle name="60% - Ênfase1 3" xfId="60" customBuiltin="1"/>
    <cellStyle name="60% - Ênfase2 2" xfId="14" customBuiltin="1"/>
    <cellStyle name="60% - Ênfase2 3" xfId="61" customBuiltin="1"/>
    <cellStyle name="60% - Ênfase3 2" xfId="15" customBuiltin="1"/>
    <cellStyle name="60% - Ênfase3 3" xfId="62" customBuiltin="1"/>
    <cellStyle name="60% - Ênfase4 2" xfId="16" customBuiltin="1"/>
    <cellStyle name="60% - Ênfase4 3" xfId="63" customBuiltin="1"/>
    <cellStyle name="60% - Ênfase5 2" xfId="17" customBuiltin="1"/>
    <cellStyle name="60% - Ênfase5 3" xfId="64" customBuiltin="1"/>
    <cellStyle name="60% - Ênfase6 2" xfId="18" customBuiltin="1"/>
    <cellStyle name="60% - Ênfase6 3" xfId="65" customBuiltin="1"/>
    <cellStyle name="Bom 2" xfId="19" customBuiltin="1"/>
    <cellStyle name="Bom 3" xfId="66" customBuiltin="1"/>
    <cellStyle name="Cálculo 2" xfId="20" customBuiltin="1"/>
    <cellStyle name="Cálculo 3" xfId="67" customBuiltin="1"/>
    <cellStyle name="Célula de Verificação 2" xfId="21" customBuiltin="1"/>
    <cellStyle name="Célula de Verificação 3" xfId="68" customBuiltin="1"/>
    <cellStyle name="Célula Vinculada 2" xfId="22" customBuiltin="1"/>
    <cellStyle name="Célula Vinculada 3" xfId="69" customBuiltin="1"/>
    <cellStyle name="Ênfase1 2" xfId="23" customBuiltin="1"/>
    <cellStyle name="Ênfase1 3" xfId="70" customBuiltin="1"/>
    <cellStyle name="Ênfase2 2" xfId="24" customBuiltin="1"/>
    <cellStyle name="Ênfase2 3" xfId="71" customBuiltin="1"/>
    <cellStyle name="Ênfase3 2" xfId="25" customBuiltin="1"/>
    <cellStyle name="Ênfase3 3" xfId="72" customBuiltin="1"/>
    <cellStyle name="Ênfase4 2" xfId="26" customBuiltin="1"/>
    <cellStyle name="Ênfase4 3" xfId="73" customBuiltin="1"/>
    <cellStyle name="Ênfase5 2" xfId="27" customBuiltin="1"/>
    <cellStyle name="Ênfase5 3" xfId="74" customBuiltin="1"/>
    <cellStyle name="Ênfase6 2" xfId="28" customBuiltin="1"/>
    <cellStyle name="Ênfase6 3" xfId="75" customBuiltin="1"/>
    <cellStyle name="Entrada 2" xfId="29" customBuiltin="1"/>
    <cellStyle name="Entrada 3" xfId="76" customBuiltin="1"/>
    <cellStyle name="Incorreto 2" xfId="30" customBuiltin="1"/>
    <cellStyle name="Incorreto 3" xfId="77" customBuiltin="1"/>
    <cellStyle name="Neutra 2" xfId="31" customBuiltin="1"/>
    <cellStyle name="Neutra 3" xfId="78" customBuiltin="1"/>
    <cellStyle name="Normal" xfId="0" builtinId="0"/>
    <cellStyle name="Normal 2 2" xfId="32"/>
    <cellStyle name="Normal 2 3" xfId="79"/>
    <cellStyle name="Normal 3" xfId="33"/>
    <cellStyle name="Normal 4" xfId="47"/>
    <cellStyle name="Normal_FICHA DE VERIFICAÇÃO PRELIMINAR - Plano R" xfId="34"/>
    <cellStyle name="Nota 2" xfId="35" customBuiltin="1"/>
    <cellStyle name="Nota 3" xfId="80" customBuiltin="1"/>
    <cellStyle name="Porcentagem 2 2" xfId="36"/>
    <cellStyle name="Porcentagem 2 3" xfId="82"/>
    <cellStyle name="Porcentagem 3" xfId="81"/>
    <cellStyle name="Saída 2" xfId="37" customBuiltin="1"/>
    <cellStyle name="Saída 3" xfId="83" customBuiltin="1"/>
    <cellStyle name="Separador de milhares 3" xfId="84"/>
    <cellStyle name="Texto de Aviso 2" xfId="38" customBuiltin="1"/>
    <cellStyle name="Texto de Aviso 3" xfId="85" customBuiltin="1"/>
    <cellStyle name="Texto Explicativo 2" xfId="39" customBuiltin="1"/>
    <cellStyle name="Texto Explicativo 3" xfId="86" customBuiltin="1"/>
    <cellStyle name="Título 1 2" xfId="40" customBuiltin="1"/>
    <cellStyle name="Título 1 3" xfId="87" customBuiltin="1"/>
    <cellStyle name="Título 2 2" xfId="41" customBuiltin="1"/>
    <cellStyle name="Título 2 3" xfId="88" customBuiltin="1"/>
    <cellStyle name="Título 3 2" xfId="42" customBuiltin="1"/>
    <cellStyle name="Título 3 3" xfId="89" customBuiltin="1"/>
    <cellStyle name="Título 4 2" xfId="43" customBuiltin="1"/>
    <cellStyle name="Título 4 3" xfId="90" customBuiltin="1"/>
    <cellStyle name="Título 5" xfId="44"/>
    <cellStyle name="Total 2" xfId="45" customBuiltin="1"/>
    <cellStyle name="Total 3" xfId="91" customBuiltin="1"/>
    <cellStyle name="Vírgula 2" xfId="46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M52"/>
  <sheetViews>
    <sheetView workbookViewId="0">
      <selection activeCell="I21" sqref="I21"/>
    </sheetView>
  </sheetViews>
  <sheetFormatPr defaultRowHeight="15"/>
  <cols>
    <col min="2" max="3" width="6.7109375" bestFit="1" customWidth="1"/>
    <col min="4" max="4" width="18" bestFit="1" customWidth="1"/>
    <col min="5" max="5" width="10" style="92" bestFit="1" customWidth="1"/>
    <col min="6" max="6" width="13.7109375" bestFit="1" customWidth="1"/>
    <col min="7" max="7" width="52.28515625" bestFit="1" customWidth="1"/>
    <col min="8" max="8" width="18.7109375" bestFit="1" customWidth="1"/>
    <col min="9" max="9" width="27.85546875" bestFit="1" customWidth="1"/>
    <col min="10" max="10" width="8.7109375" bestFit="1" customWidth="1"/>
    <col min="11" max="11" width="7.28515625" bestFit="1" customWidth="1"/>
    <col min="12" max="12" width="7.7109375" bestFit="1" customWidth="1"/>
    <col min="13" max="13" width="12.7109375" bestFit="1" customWidth="1"/>
  </cols>
  <sheetData>
    <row r="1" spans="2:13" ht="18">
      <c r="B1" s="18"/>
      <c r="C1" s="18"/>
      <c r="D1" s="17"/>
      <c r="E1" s="82"/>
      <c r="F1" s="17"/>
      <c r="G1" s="19" t="s">
        <v>0</v>
      </c>
      <c r="H1" s="17"/>
      <c r="I1" s="19"/>
      <c r="J1" s="17"/>
      <c r="K1" s="17"/>
      <c r="L1" s="17"/>
      <c r="M1" s="13" t="s">
        <v>1</v>
      </c>
    </row>
    <row r="2" spans="2:13">
      <c r="B2" s="20"/>
      <c r="C2" s="20"/>
      <c r="D2" s="20"/>
      <c r="E2" s="83"/>
      <c r="F2" s="20"/>
      <c r="G2" s="22" t="s">
        <v>6</v>
      </c>
      <c r="H2" s="20"/>
      <c r="I2" s="20"/>
      <c r="J2" s="20"/>
      <c r="K2" s="20"/>
      <c r="L2" s="20"/>
      <c r="M2" s="11" t="s">
        <v>7</v>
      </c>
    </row>
    <row r="3" spans="2:13">
      <c r="B3" s="20"/>
      <c r="C3" s="20"/>
      <c r="D3" s="20"/>
      <c r="E3" s="83"/>
      <c r="F3" s="20"/>
      <c r="G3" s="23"/>
      <c r="H3" s="20"/>
      <c r="I3" s="20"/>
      <c r="J3" s="20"/>
      <c r="K3" s="20"/>
      <c r="L3" s="20"/>
      <c r="M3" s="20"/>
    </row>
    <row r="4" spans="2:13">
      <c r="B4" s="20"/>
      <c r="C4" s="20"/>
      <c r="D4" s="1" t="s">
        <v>11</v>
      </c>
      <c r="E4" s="1"/>
      <c r="F4" s="24" t="s">
        <v>12</v>
      </c>
      <c r="G4" s="24" t="s">
        <v>13</v>
      </c>
      <c r="H4" s="1" t="s">
        <v>14</v>
      </c>
      <c r="I4" s="1"/>
      <c r="J4" s="1"/>
      <c r="K4" s="1"/>
      <c r="L4" s="1"/>
      <c r="M4" s="1"/>
    </row>
    <row r="5" spans="2:13">
      <c r="B5" s="20"/>
      <c r="C5" s="20"/>
      <c r="D5" s="70">
        <v>0</v>
      </c>
      <c r="E5" s="70"/>
      <c r="F5" s="25">
        <v>0</v>
      </c>
      <c r="G5" s="26">
        <v>0</v>
      </c>
      <c r="H5" s="70" t="s">
        <v>15</v>
      </c>
      <c r="I5" s="70"/>
      <c r="J5" s="70"/>
      <c r="K5" s="70"/>
      <c r="L5" s="70"/>
      <c r="M5" s="70"/>
    </row>
    <row r="6" spans="2:13">
      <c r="B6" s="20"/>
      <c r="C6" s="20"/>
      <c r="D6" s="27"/>
      <c r="E6" s="84"/>
      <c r="F6" s="28"/>
      <c r="G6" s="28"/>
      <c r="H6" s="27"/>
      <c r="I6" s="27"/>
      <c r="J6" s="27"/>
      <c r="K6" s="27"/>
      <c r="L6" s="27"/>
      <c r="M6" s="27"/>
    </row>
    <row r="7" spans="2:13">
      <c r="B7" s="20"/>
      <c r="C7" s="20"/>
      <c r="D7" s="1" t="s">
        <v>16</v>
      </c>
      <c r="E7" s="1"/>
      <c r="F7" s="24" t="s">
        <v>17</v>
      </c>
      <c r="G7" s="24" t="s">
        <v>18</v>
      </c>
      <c r="H7" s="2" t="s">
        <v>19</v>
      </c>
      <c r="I7" s="2"/>
      <c r="J7" s="2"/>
      <c r="K7" s="29" t="s">
        <v>8</v>
      </c>
      <c r="L7" s="29" t="s">
        <v>9</v>
      </c>
      <c r="M7" s="30" t="s">
        <v>10</v>
      </c>
    </row>
    <row r="8" spans="2:13" ht="25.5" customHeight="1">
      <c r="B8" s="20"/>
      <c r="C8" s="20"/>
      <c r="D8" s="70" t="s">
        <v>20</v>
      </c>
      <c r="E8" s="70"/>
      <c r="F8" s="31" t="s">
        <v>21</v>
      </c>
      <c r="G8" s="26" t="s">
        <v>15</v>
      </c>
      <c r="H8" s="71" t="s">
        <v>22</v>
      </c>
      <c r="I8" s="71"/>
      <c r="J8" s="71"/>
      <c r="K8" s="32" t="s">
        <v>23</v>
      </c>
      <c r="L8" s="32" t="s">
        <v>24</v>
      </c>
      <c r="M8" s="33" t="s">
        <v>24</v>
      </c>
    </row>
    <row r="9" spans="2:13">
      <c r="B9" s="20"/>
      <c r="C9" s="20"/>
      <c r="D9" s="12"/>
      <c r="E9" s="83"/>
      <c r="F9" s="20"/>
      <c r="G9" s="20"/>
      <c r="H9" s="20"/>
      <c r="I9" s="20"/>
      <c r="J9" s="20"/>
      <c r="K9" s="20"/>
      <c r="L9" s="20"/>
      <c r="M9" s="20"/>
    </row>
    <row r="10" spans="2:13">
      <c r="B10" s="20"/>
      <c r="C10" s="20"/>
      <c r="D10" s="20"/>
      <c r="E10" s="83"/>
      <c r="F10" s="20"/>
      <c r="G10" s="20"/>
      <c r="H10" s="20"/>
      <c r="I10" s="20"/>
      <c r="J10" s="20"/>
      <c r="K10" s="20"/>
      <c r="L10" s="20"/>
      <c r="M10" s="20"/>
    </row>
    <row r="11" spans="2:13">
      <c r="B11" s="20"/>
      <c r="C11" s="20"/>
      <c r="D11" s="20"/>
      <c r="E11" s="83"/>
      <c r="F11" s="20"/>
      <c r="G11" s="20"/>
      <c r="H11" s="20"/>
      <c r="I11" s="20"/>
      <c r="J11" s="20"/>
      <c r="K11" s="20"/>
      <c r="L11" s="20"/>
      <c r="M11" s="20"/>
    </row>
    <row r="12" spans="2:13" ht="63.75">
      <c r="B12" s="34" t="s">
        <v>25</v>
      </c>
      <c r="C12" s="35" t="s">
        <v>26</v>
      </c>
      <c r="D12" s="34" t="s">
        <v>27</v>
      </c>
      <c r="E12" s="36" t="s">
        <v>28</v>
      </c>
      <c r="F12" s="34" t="s">
        <v>29</v>
      </c>
      <c r="G12" s="34" t="s">
        <v>30</v>
      </c>
      <c r="H12" s="36" t="s">
        <v>31</v>
      </c>
      <c r="I12" s="34" t="s">
        <v>32</v>
      </c>
      <c r="J12" s="34" t="s">
        <v>33</v>
      </c>
      <c r="K12" s="34" t="s">
        <v>34</v>
      </c>
      <c r="L12" s="34" t="s">
        <v>35</v>
      </c>
      <c r="M12" s="34" t="s">
        <v>36</v>
      </c>
    </row>
    <row r="13" spans="2:13">
      <c r="B13" s="47" t="s">
        <v>2</v>
      </c>
      <c r="C13" s="47" t="s">
        <v>2</v>
      </c>
      <c r="D13" s="7" t="s">
        <v>15</v>
      </c>
      <c r="E13" s="7"/>
      <c r="F13" s="7"/>
      <c r="G13" s="7"/>
      <c r="H13" s="48"/>
      <c r="I13" s="49"/>
      <c r="J13" s="49"/>
      <c r="K13" s="50"/>
      <c r="L13" s="49"/>
      <c r="M13" s="51">
        <v>164283.97999999998</v>
      </c>
    </row>
    <row r="14" spans="2:13">
      <c r="B14" s="94" t="s">
        <v>3</v>
      </c>
      <c r="C14" s="95" t="s">
        <v>3</v>
      </c>
      <c r="D14" s="96" t="s">
        <v>39</v>
      </c>
      <c r="E14" s="97" t="s">
        <v>38</v>
      </c>
      <c r="F14" s="98"/>
      <c r="G14" s="99" t="s">
        <v>40</v>
      </c>
      <c r="H14" s="100"/>
      <c r="I14" s="101"/>
      <c r="J14" s="102"/>
      <c r="K14" s="103" t="s">
        <v>8</v>
      </c>
      <c r="L14" s="101"/>
      <c r="M14" s="104">
        <v>927.58</v>
      </c>
    </row>
    <row r="15" spans="2:13">
      <c r="B15" s="72" t="s">
        <v>4</v>
      </c>
      <c r="C15" s="73" t="s">
        <v>4</v>
      </c>
      <c r="D15" s="74" t="s">
        <v>41</v>
      </c>
      <c r="E15" s="86" t="s">
        <v>38</v>
      </c>
      <c r="F15" s="75"/>
      <c r="G15" s="76" t="s">
        <v>42</v>
      </c>
      <c r="H15" s="77"/>
      <c r="I15" s="78"/>
      <c r="J15" s="79"/>
      <c r="K15" s="80" t="s">
        <v>8</v>
      </c>
      <c r="L15" s="78"/>
      <c r="M15" s="81">
        <v>927.58</v>
      </c>
    </row>
    <row r="16" spans="2:13" ht="38.25">
      <c r="B16" s="37" t="s">
        <v>5</v>
      </c>
      <c r="C16" s="38" t="s">
        <v>5</v>
      </c>
      <c r="D16" s="39" t="s">
        <v>43</v>
      </c>
      <c r="E16" s="85" t="s">
        <v>38</v>
      </c>
      <c r="F16" s="66" t="s">
        <v>44</v>
      </c>
      <c r="G16" s="41" t="s">
        <v>45</v>
      </c>
      <c r="H16" s="42" t="s">
        <v>46</v>
      </c>
      <c r="I16" s="43">
        <v>2.5</v>
      </c>
      <c r="J16" s="44">
        <v>309.01</v>
      </c>
      <c r="K16" s="45" t="s">
        <v>8</v>
      </c>
      <c r="L16" s="43">
        <f>J16*120.07%</f>
        <v>371.02830699999993</v>
      </c>
      <c r="M16" s="46">
        <f>L16*I16</f>
        <v>927.57076749999987</v>
      </c>
    </row>
    <row r="17" spans="2:13">
      <c r="B17" s="94" t="s">
        <v>3</v>
      </c>
      <c r="C17" s="95" t="s">
        <v>3</v>
      </c>
      <c r="D17" s="96" t="s">
        <v>47</v>
      </c>
      <c r="E17" s="97" t="s">
        <v>38</v>
      </c>
      <c r="F17" s="98"/>
      <c r="G17" s="99" t="s">
        <v>48</v>
      </c>
      <c r="H17" s="100"/>
      <c r="I17" s="101"/>
      <c r="J17" s="102"/>
      <c r="K17" s="103" t="s">
        <v>8</v>
      </c>
      <c r="L17" s="101"/>
      <c r="M17" s="104">
        <v>26392.76</v>
      </c>
    </row>
    <row r="18" spans="2:13">
      <c r="B18" s="72" t="s">
        <v>4</v>
      </c>
      <c r="C18" s="73" t="s">
        <v>4</v>
      </c>
      <c r="D18" s="74" t="s">
        <v>49</v>
      </c>
      <c r="E18" s="86" t="s">
        <v>38</v>
      </c>
      <c r="F18" s="93"/>
      <c r="G18" s="76" t="s">
        <v>50</v>
      </c>
      <c r="H18" s="77"/>
      <c r="I18" s="78"/>
      <c r="J18" s="79"/>
      <c r="K18" s="80" t="s">
        <v>8</v>
      </c>
      <c r="L18" s="78"/>
      <c r="M18" s="81">
        <v>548.1</v>
      </c>
    </row>
    <row r="19" spans="2:13" ht="25.5">
      <c r="B19" s="37" t="s">
        <v>5</v>
      </c>
      <c r="C19" s="38" t="s">
        <v>5</v>
      </c>
      <c r="D19" s="39" t="s">
        <v>51</v>
      </c>
      <c r="E19" s="85" t="s">
        <v>38</v>
      </c>
      <c r="F19" s="66" t="s">
        <v>52</v>
      </c>
      <c r="G19" s="41" t="s">
        <v>53</v>
      </c>
      <c r="H19" s="42" t="s">
        <v>46</v>
      </c>
      <c r="I19" s="43">
        <v>18</v>
      </c>
      <c r="J19" s="44">
        <v>25.36</v>
      </c>
      <c r="K19" s="45" t="s">
        <v>8</v>
      </c>
      <c r="L19" s="43">
        <f>J19*120.07%</f>
        <v>30.449751999999997</v>
      </c>
      <c r="M19" s="46">
        <f>L19*I19</f>
        <v>548.09553599999992</v>
      </c>
    </row>
    <row r="20" spans="2:13">
      <c r="B20" s="72" t="s">
        <v>4</v>
      </c>
      <c r="C20" s="73" t="s">
        <v>4</v>
      </c>
      <c r="D20" s="74" t="s">
        <v>54</v>
      </c>
      <c r="E20" s="86" t="s">
        <v>38</v>
      </c>
      <c r="F20" s="93"/>
      <c r="G20" s="76" t="s">
        <v>55</v>
      </c>
      <c r="H20" s="77"/>
      <c r="I20" s="78"/>
      <c r="J20" s="79"/>
      <c r="K20" s="80" t="s">
        <v>8</v>
      </c>
      <c r="L20" s="78"/>
      <c r="M20" s="81">
        <v>495.9</v>
      </c>
    </row>
    <row r="21" spans="2:13" ht="63.75">
      <c r="B21" s="37" t="s">
        <v>5</v>
      </c>
      <c r="C21" s="38" t="s">
        <v>5</v>
      </c>
      <c r="D21" s="39" t="s">
        <v>56</v>
      </c>
      <c r="E21" s="85" t="s">
        <v>38</v>
      </c>
      <c r="F21" s="66" t="s">
        <v>57</v>
      </c>
      <c r="G21" s="41" t="s">
        <v>58</v>
      </c>
      <c r="H21" s="42" t="s">
        <v>46</v>
      </c>
      <c r="I21" s="43">
        <v>15</v>
      </c>
      <c r="J21" s="44">
        <v>27.53</v>
      </c>
      <c r="K21" s="45" t="s">
        <v>8</v>
      </c>
      <c r="L21" s="43">
        <f t="shared" ref="L21:L25" si="0">J21*120.07%</f>
        <v>33.055270999999998</v>
      </c>
      <c r="M21" s="46">
        <f t="shared" ref="M21:M25" si="1">L21*I21</f>
        <v>495.82906499999996</v>
      </c>
    </row>
    <row r="22" spans="2:13">
      <c r="B22" s="37" t="s">
        <v>4</v>
      </c>
      <c r="C22" s="38" t="s">
        <v>4</v>
      </c>
      <c r="D22" s="39" t="s">
        <v>59</v>
      </c>
      <c r="E22" s="85" t="s">
        <v>38</v>
      </c>
      <c r="F22" s="40"/>
      <c r="G22" s="67" t="s">
        <v>60</v>
      </c>
      <c r="H22" s="42" t="s">
        <v>37</v>
      </c>
      <c r="I22" s="43">
        <v>0</v>
      </c>
      <c r="J22" s="44">
        <v>0</v>
      </c>
      <c r="K22" s="45" t="s">
        <v>8</v>
      </c>
      <c r="L22" s="43">
        <f t="shared" si="0"/>
        <v>0</v>
      </c>
      <c r="M22" s="46">
        <f t="shared" si="1"/>
        <v>0</v>
      </c>
    </row>
    <row r="23" spans="2:13" ht="76.5">
      <c r="B23" s="37" t="s">
        <v>5</v>
      </c>
      <c r="C23" s="38" t="s">
        <v>5</v>
      </c>
      <c r="D23" s="39" t="s">
        <v>61</v>
      </c>
      <c r="E23" s="85" t="s">
        <v>38</v>
      </c>
      <c r="F23" s="40" t="s">
        <v>62</v>
      </c>
      <c r="G23" s="41" t="s">
        <v>63</v>
      </c>
      <c r="H23" s="42" t="s">
        <v>46</v>
      </c>
      <c r="I23" s="43">
        <v>18</v>
      </c>
      <c r="J23" s="44">
        <v>805.86</v>
      </c>
      <c r="K23" s="45" t="s">
        <v>8</v>
      </c>
      <c r="L23" s="43">
        <f t="shared" si="0"/>
        <v>967.59610199999997</v>
      </c>
      <c r="M23" s="46">
        <f t="shared" si="1"/>
        <v>17416.729835999999</v>
      </c>
    </row>
    <row r="24" spans="2:13" ht="38.25">
      <c r="B24" s="37" t="s">
        <v>5</v>
      </c>
      <c r="C24" s="38" t="s">
        <v>5</v>
      </c>
      <c r="D24" s="39" t="s">
        <v>64</v>
      </c>
      <c r="E24" s="85" t="s">
        <v>38</v>
      </c>
      <c r="F24" s="40" t="s">
        <v>65</v>
      </c>
      <c r="G24" s="41" t="s">
        <v>66</v>
      </c>
      <c r="H24" s="42" t="s">
        <v>46</v>
      </c>
      <c r="I24" s="43">
        <v>18</v>
      </c>
      <c r="J24" s="44">
        <v>226.72</v>
      </c>
      <c r="K24" s="45" t="s">
        <v>8</v>
      </c>
      <c r="L24" s="43">
        <f t="shared" si="0"/>
        <v>272.22270399999996</v>
      </c>
      <c r="M24" s="46">
        <f t="shared" si="1"/>
        <v>4900.008671999999</v>
      </c>
    </row>
    <row r="25" spans="2:13" ht="38.25">
      <c r="B25" s="37" t="s">
        <v>5</v>
      </c>
      <c r="C25" s="38" t="s">
        <v>5</v>
      </c>
      <c r="D25" s="39" t="s">
        <v>67</v>
      </c>
      <c r="E25" s="85" t="s">
        <v>38</v>
      </c>
      <c r="F25" s="40" t="s">
        <v>68</v>
      </c>
      <c r="G25" s="41" t="s">
        <v>69</v>
      </c>
      <c r="H25" s="42" t="s">
        <v>46</v>
      </c>
      <c r="I25" s="43">
        <v>100</v>
      </c>
      <c r="J25" s="44">
        <v>25.25</v>
      </c>
      <c r="K25" s="45" t="s">
        <v>8</v>
      </c>
      <c r="L25" s="43">
        <f t="shared" si="0"/>
        <v>30.317674999999998</v>
      </c>
      <c r="M25" s="46">
        <f t="shared" si="1"/>
        <v>3031.7674999999999</v>
      </c>
    </row>
    <row r="26" spans="2:13">
      <c r="B26" s="94" t="s">
        <v>3</v>
      </c>
      <c r="C26" s="95" t="s">
        <v>3</v>
      </c>
      <c r="D26" s="96" t="s">
        <v>70</v>
      </c>
      <c r="E26" s="97" t="s">
        <v>38</v>
      </c>
      <c r="F26" s="98"/>
      <c r="G26" s="99" t="s">
        <v>71</v>
      </c>
      <c r="H26" s="100"/>
      <c r="I26" s="101"/>
      <c r="J26" s="102"/>
      <c r="K26" s="103" t="s">
        <v>8</v>
      </c>
      <c r="L26" s="101"/>
      <c r="M26" s="104">
        <v>136963.64000000001</v>
      </c>
    </row>
    <row r="27" spans="2:13">
      <c r="B27" s="72" t="s">
        <v>4</v>
      </c>
      <c r="C27" s="73" t="s">
        <v>4</v>
      </c>
      <c r="D27" s="74" t="s">
        <v>72</v>
      </c>
      <c r="E27" s="86" t="s">
        <v>38</v>
      </c>
      <c r="F27" s="75"/>
      <c r="G27" s="76" t="s">
        <v>71</v>
      </c>
      <c r="H27" s="77"/>
      <c r="I27" s="78"/>
      <c r="J27" s="79"/>
      <c r="K27" s="80" t="s">
        <v>8</v>
      </c>
      <c r="L27" s="78"/>
      <c r="M27" s="81">
        <v>136963.64000000001</v>
      </c>
    </row>
    <row r="28" spans="2:13" ht="38.25">
      <c r="B28" s="37" t="s">
        <v>5</v>
      </c>
      <c r="C28" s="38" t="s">
        <v>5</v>
      </c>
      <c r="D28" s="39" t="s">
        <v>73</v>
      </c>
      <c r="E28" s="85" t="s">
        <v>74</v>
      </c>
      <c r="F28" s="66" t="s">
        <v>75</v>
      </c>
      <c r="G28" s="41" t="s">
        <v>76</v>
      </c>
      <c r="H28" s="42" t="s">
        <v>77</v>
      </c>
      <c r="I28" s="43">
        <v>516</v>
      </c>
      <c r="J28" s="44">
        <v>159.52000000000001</v>
      </c>
      <c r="K28" s="45" t="s">
        <v>8</v>
      </c>
      <c r="L28" s="43">
        <f t="shared" ref="L28:L34" si="2">J28*120.07%</f>
        <v>191.535664</v>
      </c>
      <c r="M28" s="46">
        <f t="shared" ref="M28:M34" si="3">L28*I28</f>
        <v>98832.402623999995</v>
      </c>
    </row>
    <row r="29" spans="2:13" ht="25.5">
      <c r="B29" s="37" t="s">
        <v>5</v>
      </c>
      <c r="C29" s="38" t="s">
        <v>5</v>
      </c>
      <c r="D29" s="39" t="s">
        <v>78</v>
      </c>
      <c r="E29" s="87" t="s">
        <v>79</v>
      </c>
      <c r="F29" s="66" t="s">
        <v>80</v>
      </c>
      <c r="G29" s="41" t="s">
        <v>81</v>
      </c>
      <c r="H29" s="42" t="s">
        <v>82</v>
      </c>
      <c r="I29" s="43">
        <v>28</v>
      </c>
      <c r="J29" s="44">
        <v>49.28</v>
      </c>
      <c r="K29" s="45" t="s">
        <v>8</v>
      </c>
      <c r="L29" s="43">
        <f t="shared" si="2"/>
        <v>59.170495999999993</v>
      </c>
      <c r="M29" s="46">
        <f t="shared" si="3"/>
        <v>1656.7738879999997</v>
      </c>
    </row>
    <row r="30" spans="2:13" ht="25.5">
      <c r="B30" s="37" t="s">
        <v>5</v>
      </c>
      <c r="C30" s="38" t="s">
        <v>5</v>
      </c>
      <c r="D30" s="39" t="s">
        <v>83</v>
      </c>
      <c r="E30" s="87" t="s">
        <v>84</v>
      </c>
      <c r="F30" s="66" t="s">
        <v>85</v>
      </c>
      <c r="G30" s="41" t="s">
        <v>86</v>
      </c>
      <c r="H30" s="68" t="s">
        <v>87</v>
      </c>
      <c r="I30" s="43">
        <v>108</v>
      </c>
      <c r="J30" s="44">
        <v>29.28</v>
      </c>
      <c r="K30" s="45" t="s">
        <v>8</v>
      </c>
      <c r="L30" s="43">
        <f t="shared" si="2"/>
        <v>35.156495999999997</v>
      </c>
      <c r="M30" s="46">
        <f t="shared" si="3"/>
        <v>3796.9015679999998</v>
      </c>
    </row>
    <row r="31" spans="2:13" ht="25.5">
      <c r="B31" s="37" t="s">
        <v>5</v>
      </c>
      <c r="C31" s="38" t="s">
        <v>5</v>
      </c>
      <c r="D31" s="39" t="s">
        <v>88</v>
      </c>
      <c r="E31" s="87" t="s">
        <v>79</v>
      </c>
      <c r="F31" s="66" t="s">
        <v>89</v>
      </c>
      <c r="G31" s="41" t="s">
        <v>90</v>
      </c>
      <c r="H31" s="42" t="s">
        <v>82</v>
      </c>
      <c r="I31" s="43">
        <v>44</v>
      </c>
      <c r="J31" s="44">
        <v>39.590000000000003</v>
      </c>
      <c r="K31" s="45" t="s">
        <v>8</v>
      </c>
      <c r="L31" s="43">
        <f t="shared" si="2"/>
        <v>47.535713000000001</v>
      </c>
      <c r="M31" s="46">
        <f t="shared" si="3"/>
        <v>2091.5713719999999</v>
      </c>
    </row>
    <row r="32" spans="2:13" ht="51">
      <c r="B32" s="37" t="s">
        <v>5</v>
      </c>
      <c r="C32" s="38" t="s">
        <v>5</v>
      </c>
      <c r="D32" s="39" t="s">
        <v>91</v>
      </c>
      <c r="E32" s="85" t="s">
        <v>92</v>
      </c>
      <c r="F32" s="66" t="s">
        <v>93</v>
      </c>
      <c r="G32" s="41" t="s">
        <v>94</v>
      </c>
      <c r="H32" s="42" t="s">
        <v>95</v>
      </c>
      <c r="I32" s="43">
        <v>1100</v>
      </c>
      <c r="J32" s="44">
        <v>19.899999999999999</v>
      </c>
      <c r="K32" s="45" t="s">
        <v>8</v>
      </c>
      <c r="L32" s="43">
        <f t="shared" si="2"/>
        <v>23.893929999999997</v>
      </c>
      <c r="M32" s="46">
        <f t="shared" si="3"/>
        <v>26283.322999999997</v>
      </c>
    </row>
    <row r="33" spans="2:13">
      <c r="B33" s="37" t="s">
        <v>5</v>
      </c>
      <c r="C33" s="38" t="s">
        <v>5</v>
      </c>
      <c r="D33" s="39" t="s">
        <v>96</v>
      </c>
      <c r="E33" s="85" t="s">
        <v>92</v>
      </c>
      <c r="F33" s="66" t="s">
        <v>97</v>
      </c>
      <c r="G33" s="41" t="s">
        <v>98</v>
      </c>
      <c r="H33" s="42" t="s">
        <v>99</v>
      </c>
      <c r="I33" s="43">
        <v>20</v>
      </c>
      <c r="J33" s="44">
        <v>26.89</v>
      </c>
      <c r="K33" s="45" t="s">
        <v>8</v>
      </c>
      <c r="L33" s="43">
        <f t="shared" si="2"/>
        <v>32.286822999999998</v>
      </c>
      <c r="M33" s="46">
        <f t="shared" si="3"/>
        <v>645.73645999999997</v>
      </c>
    </row>
    <row r="34" spans="2:13">
      <c r="B34" s="37" t="s">
        <v>5</v>
      </c>
      <c r="C34" s="38" t="s">
        <v>5</v>
      </c>
      <c r="D34" s="39" t="s">
        <v>100</v>
      </c>
      <c r="E34" s="85" t="s">
        <v>38</v>
      </c>
      <c r="F34" s="40" t="s">
        <v>101</v>
      </c>
      <c r="G34" s="41" t="s">
        <v>102</v>
      </c>
      <c r="H34" s="42" t="s">
        <v>103</v>
      </c>
      <c r="I34" s="43">
        <v>136</v>
      </c>
      <c r="J34" s="44">
        <v>22.4</v>
      </c>
      <c r="K34" s="45" t="s">
        <v>8</v>
      </c>
      <c r="L34" s="43">
        <f t="shared" si="2"/>
        <v>26.895679999999995</v>
      </c>
      <c r="M34" s="46">
        <f t="shared" si="3"/>
        <v>3657.8124799999991</v>
      </c>
    </row>
    <row r="35" spans="2:13">
      <c r="B35" s="60"/>
      <c r="C35" s="61"/>
      <c r="D35" s="60"/>
      <c r="E35" s="88"/>
      <c r="F35" s="62"/>
      <c r="G35" s="62"/>
      <c r="H35" s="62"/>
      <c r="I35" s="62"/>
      <c r="J35" s="62"/>
      <c r="K35" s="62"/>
      <c r="L35" s="62"/>
      <c r="M35" s="63"/>
    </row>
    <row r="36" spans="2:13">
      <c r="B36" s="21"/>
      <c r="C36" s="21"/>
      <c r="D36" s="21"/>
      <c r="E36" s="89"/>
      <c r="F36" s="21"/>
      <c r="G36" s="21"/>
      <c r="H36" s="21"/>
      <c r="I36" s="21"/>
      <c r="J36" s="21"/>
      <c r="K36" s="21"/>
      <c r="L36" s="21"/>
      <c r="M36" s="21"/>
    </row>
    <row r="37" spans="2:13">
      <c r="B37" s="21"/>
      <c r="C37" s="21"/>
      <c r="D37" s="21"/>
      <c r="E37" s="89"/>
      <c r="F37" s="21"/>
      <c r="G37" s="21"/>
      <c r="H37" s="21"/>
      <c r="I37" s="21"/>
      <c r="J37" s="21"/>
      <c r="K37" s="21"/>
      <c r="L37" s="21"/>
      <c r="M37" s="21"/>
    </row>
    <row r="38" spans="2:13">
      <c r="B38" s="20"/>
      <c r="C38" s="20"/>
      <c r="D38" s="52" t="s">
        <v>104</v>
      </c>
      <c r="E38" s="83"/>
      <c r="F38" s="6" t="s">
        <v>105</v>
      </c>
      <c r="G38" s="6"/>
      <c r="H38" s="6"/>
      <c r="I38" s="6"/>
      <c r="J38" s="6"/>
      <c r="K38" s="6"/>
      <c r="L38" s="6"/>
      <c r="M38" s="6"/>
    </row>
    <row r="39" spans="2:13">
      <c r="B39" s="20"/>
      <c r="C39" s="20"/>
      <c r="D39" s="20"/>
      <c r="E39" s="83"/>
      <c r="F39" s="20"/>
      <c r="G39" s="20"/>
      <c r="H39" s="20"/>
      <c r="I39" s="20"/>
      <c r="J39" s="20"/>
      <c r="K39" s="20"/>
      <c r="L39" s="20"/>
      <c r="M39" s="20"/>
    </row>
    <row r="40" spans="2:13">
      <c r="B40" s="20"/>
      <c r="C40" s="20"/>
      <c r="D40" s="53" t="s">
        <v>106</v>
      </c>
      <c r="E40" s="89"/>
      <c r="F40" s="21"/>
      <c r="G40" s="21"/>
      <c r="H40" s="21"/>
      <c r="I40" s="21"/>
      <c r="J40" s="21"/>
      <c r="K40" s="21"/>
      <c r="L40" s="21"/>
      <c r="M40" s="54"/>
    </row>
    <row r="41" spans="2:13">
      <c r="B41" s="20"/>
      <c r="C41" s="20"/>
      <c r="D41" s="5"/>
      <c r="E41" s="5"/>
      <c r="F41" s="5"/>
      <c r="G41" s="5"/>
      <c r="H41" s="5"/>
      <c r="I41" s="5"/>
      <c r="J41" s="5"/>
      <c r="K41" s="5"/>
      <c r="L41" s="5"/>
      <c r="M41" s="5"/>
    </row>
    <row r="42" spans="2:13">
      <c r="B42" s="20"/>
      <c r="C42" s="20"/>
      <c r="D42" s="5"/>
      <c r="E42" s="5"/>
      <c r="F42" s="5"/>
      <c r="G42" s="5"/>
      <c r="H42" s="5"/>
      <c r="I42" s="5"/>
      <c r="J42" s="5"/>
      <c r="K42" s="5"/>
      <c r="L42" s="5"/>
      <c r="M42" s="5"/>
    </row>
    <row r="43" spans="2:13">
      <c r="B43" s="20"/>
      <c r="C43" s="20"/>
      <c r="D43" s="5"/>
      <c r="E43" s="5"/>
      <c r="F43" s="5"/>
      <c r="G43" s="5"/>
      <c r="H43" s="5"/>
      <c r="I43" s="5"/>
      <c r="J43" s="5"/>
      <c r="K43" s="5"/>
      <c r="L43" s="5"/>
      <c r="M43" s="5"/>
    </row>
    <row r="44" spans="2:13">
      <c r="B44" s="20"/>
      <c r="C44" s="20"/>
      <c r="D44" s="64"/>
      <c r="E44" s="90"/>
      <c r="F44" s="64"/>
      <c r="G44" s="64"/>
      <c r="H44" s="64"/>
      <c r="I44" s="64"/>
      <c r="J44" s="64"/>
      <c r="K44" s="64"/>
      <c r="L44" s="64"/>
      <c r="M44" s="64"/>
    </row>
    <row r="45" spans="2:13">
      <c r="B45" s="20"/>
      <c r="C45" s="20"/>
      <c r="D45" s="4" t="s">
        <v>107</v>
      </c>
      <c r="E45" s="4"/>
      <c r="F45" s="4"/>
      <c r="G45" s="4"/>
      <c r="H45" s="4"/>
      <c r="I45" s="4"/>
      <c r="J45" s="4"/>
      <c r="K45" s="4"/>
      <c r="L45" s="4"/>
      <c r="M45" s="4"/>
    </row>
    <row r="46" spans="2:13">
      <c r="B46" s="20"/>
      <c r="C46" s="20"/>
      <c r="D46" s="69" t="s">
        <v>108</v>
      </c>
      <c r="E46" s="69"/>
      <c r="F46" s="69"/>
      <c r="G46" s="69"/>
      <c r="H46" s="69"/>
      <c r="I46" s="69"/>
      <c r="J46" s="69"/>
      <c r="K46" s="69"/>
      <c r="L46" s="69"/>
      <c r="M46" s="69"/>
    </row>
    <row r="47" spans="2:13">
      <c r="B47" s="20"/>
      <c r="C47" s="20"/>
      <c r="D47" s="20"/>
      <c r="E47" s="83"/>
      <c r="F47" s="20"/>
      <c r="G47" s="20"/>
      <c r="H47" s="20"/>
      <c r="I47" s="20"/>
      <c r="J47" s="20"/>
      <c r="K47" s="20"/>
      <c r="L47" s="20"/>
      <c r="M47" s="20"/>
    </row>
    <row r="48" spans="2:13">
      <c r="B48" s="20"/>
      <c r="C48" s="20"/>
      <c r="D48" s="3" t="s">
        <v>22</v>
      </c>
      <c r="E48" s="3"/>
      <c r="F48" s="3"/>
      <c r="G48" s="20"/>
      <c r="H48" s="65"/>
      <c r="I48" s="65"/>
      <c r="J48" s="65"/>
      <c r="K48" s="65"/>
      <c r="L48" s="59"/>
      <c r="M48" s="20"/>
    </row>
    <row r="49" spans="2:13">
      <c r="B49" s="20"/>
      <c r="C49" s="20"/>
      <c r="D49" s="10" t="s">
        <v>109</v>
      </c>
      <c r="E49" s="83"/>
      <c r="F49" s="20"/>
      <c r="G49" s="20"/>
      <c r="H49" s="58" t="s">
        <v>110</v>
      </c>
      <c r="I49" s="58"/>
      <c r="J49" s="58"/>
      <c r="K49" s="58"/>
      <c r="L49" s="9"/>
      <c r="M49" s="20"/>
    </row>
    <row r="50" spans="2:13">
      <c r="B50" s="20"/>
      <c r="C50" s="20"/>
      <c r="D50" s="20"/>
      <c r="E50" s="83"/>
      <c r="F50" s="20"/>
      <c r="G50" s="20"/>
      <c r="H50" s="14" t="s">
        <v>111</v>
      </c>
      <c r="I50" s="15" t="s">
        <v>112</v>
      </c>
      <c r="J50" s="55"/>
      <c r="K50" s="16"/>
      <c r="L50" s="9"/>
      <c r="M50" s="20"/>
    </row>
    <row r="51" spans="2:13">
      <c r="B51" s="20"/>
      <c r="C51" s="20"/>
      <c r="D51" s="8">
        <v>45524</v>
      </c>
      <c r="E51" s="8"/>
      <c r="F51" s="8"/>
      <c r="G51" s="20"/>
      <c r="H51" s="14" t="s">
        <v>113</v>
      </c>
      <c r="I51" s="15" t="s">
        <v>114</v>
      </c>
      <c r="J51" s="16"/>
      <c r="K51" s="16"/>
      <c r="L51" s="9"/>
      <c r="M51" s="20"/>
    </row>
    <row r="52" spans="2:13">
      <c r="B52" s="20"/>
      <c r="C52" s="20"/>
      <c r="D52" s="56" t="s">
        <v>115</v>
      </c>
      <c r="E52" s="91"/>
      <c r="F52" s="57"/>
      <c r="G52" s="20"/>
      <c r="H52" s="14" t="s">
        <v>116</v>
      </c>
      <c r="I52" s="15">
        <v>0</v>
      </c>
      <c r="J52" s="16"/>
      <c r="K52" s="16"/>
      <c r="L52" s="9"/>
      <c r="M52" s="20"/>
    </row>
  </sheetData>
  <mergeCells count="15">
    <mergeCell ref="D51:F51"/>
    <mergeCell ref="D13:G13"/>
    <mergeCell ref="F38:M38"/>
    <mergeCell ref="D41:M43"/>
    <mergeCell ref="D45:M45"/>
    <mergeCell ref="D48:F48"/>
    <mergeCell ref="D46:M46"/>
    <mergeCell ref="D8:E8"/>
    <mergeCell ref="H8:J8"/>
    <mergeCell ref="D4:E4"/>
    <mergeCell ref="H4:M4"/>
    <mergeCell ref="D5:E5"/>
    <mergeCell ref="H5:M5"/>
    <mergeCell ref="D7:E7"/>
    <mergeCell ref="H7:J7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M52"/>
  <sheetViews>
    <sheetView tabSelected="1" topLeftCell="A17" workbookViewId="0">
      <selection activeCell="F28" sqref="F28"/>
    </sheetView>
  </sheetViews>
  <sheetFormatPr defaultRowHeight="15"/>
  <cols>
    <col min="2" max="3" width="6.7109375" bestFit="1" customWidth="1"/>
    <col min="4" max="4" width="18" bestFit="1" customWidth="1"/>
    <col min="5" max="5" width="10" style="92" bestFit="1" customWidth="1"/>
    <col min="6" max="6" width="13.7109375" bestFit="1" customWidth="1"/>
    <col min="7" max="7" width="52.28515625" bestFit="1" customWidth="1"/>
    <col min="8" max="8" width="18.7109375" bestFit="1" customWidth="1"/>
    <col min="9" max="9" width="27.85546875" bestFit="1" customWidth="1"/>
    <col min="10" max="10" width="11.5703125" customWidth="1"/>
    <col min="11" max="11" width="7.28515625" bestFit="1" customWidth="1"/>
    <col min="12" max="12" width="9.7109375" customWidth="1"/>
    <col min="13" max="13" width="12.7109375" bestFit="1" customWidth="1"/>
  </cols>
  <sheetData>
    <row r="1" spans="2:13" ht="18">
      <c r="B1" s="18"/>
      <c r="C1" s="18"/>
      <c r="D1" s="17"/>
      <c r="E1" s="82"/>
      <c r="F1" s="17"/>
      <c r="G1" s="19" t="s">
        <v>0</v>
      </c>
      <c r="H1" s="17"/>
      <c r="I1" s="19"/>
      <c r="J1" s="17"/>
      <c r="K1" s="17"/>
      <c r="L1" s="17"/>
      <c r="M1" s="13" t="s">
        <v>1</v>
      </c>
    </row>
    <row r="2" spans="2:13">
      <c r="B2" s="20"/>
      <c r="C2" s="20"/>
      <c r="D2" s="20"/>
      <c r="E2" s="83"/>
      <c r="F2" s="20"/>
      <c r="G2" s="22" t="s">
        <v>6</v>
      </c>
      <c r="H2" s="20"/>
      <c r="I2" s="20"/>
      <c r="J2" s="20"/>
      <c r="K2" s="20"/>
      <c r="L2" s="20"/>
      <c r="M2" s="11" t="s">
        <v>7</v>
      </c>
    </row>
    <row r="3" spans="2:13">
      <c r="B3" s="20"/>
      <c r="C3" s="20"/>
      <c r="D3" s="20"/>
      <c r="E3" s="83"/>
      <c r="F3" s="20"/>
      <c r="G3" s="23"/>
      <c r="H3" s="20"/>
      <c r="I3" s="20"/>
      <c r="J3" s="20"/>
      <c r="K3" s="20"/>
      <c r="L3" s="20"/>
      <c r="M3" s="20"/>
    </row>
    <row r="4" spans="2:13">
      <c r="B4" s="20"/>
      <c r="C4" s="20"/>
      <c r="D4" s="1" t="s">
        <v>11</v>
      </c>
      <c r="E4" s="1"/>
      <c r="F4" s="24" t="s">
        <v>12</v>
      </c>
      <c r="G4" s="24" t="s">
        <v>13</v>
      </c>
      <c r="H4" s="1" t="s">
        <v>14</v>
      </c>
      <c r="I4" s="1"/>
      <c r="J4" s="1"/>
      <c r="K4" s="1"/>
      <c r="L4" s="1"/>
      <c r="M4" s="1"/>
    </row>
    <row r="5" spans="2:13">
      <c r="B5" s="20"/>
      <c r="C5" s="20"/>
      <c r="D5" s="70">
        <v>0</v>
      </c>
      <c r="E5" s="70"/>
      <c r="F5" s="25">
        <v>0</v>
      </c>
      <c r="G5" s="26">
        <v>0</v>
      </c>
      <c r="H5" s="70" t="s">
        <v>15</v>
      </c>
      <c r="I5" s="70"/>
      <c r="J5" s="70"/>
      <c r="K5" s="70"/>
      <c r="L5" s="70"/>
      <c r="M5" s="70"/>
    </row>
    <row r="6" spans="2:13">
      <c r="B6" s="20"/>
      <c r="C6" s="20"/>
      <c r="D6" s="27"/>
      <c r="E6" s="84"/>
      <c r="F6" s="28"/>
      <c r="G6" s="28"/>
      <c r="H6" s="27"/>
      <c r="I6" s="27"/>
      <c r="J6" s="27"/>
      <c r="K6" s="27"/>
      <c r="L6" s="27"/>
      <c r="M6" s="27"/>
    </row>
    <row r="7" spans="2:13">
      <c r="B7" s="20"/>
      <c r="C7" s="20"/>
      <c r="D7" s="1" t="s">
        <v>16</v>
      </c>
      <c r="E7" s="1"/>
      <c r="F7" s="24" t="s">
        <v>17</v>
      </c>
      <c r="G7" s="24" t="s">
        <v>18</v>
      </c>
      <c r="H7" s="2" t="s">
        <v>19</v>
      </c>
      <c r="I7" s="2"/>
      <c r="J7" s="2"/>
      <c r="K7" s="29" t="s">
        <v>8</v>
      </c>
      <c r="L7" s="29" t="s">
        <v>9</v>
      </c>
      <c r="M7" s="30" t="s">
        <v>10</v>
      </c>
    </row>
    <row r="8" spans="2:13" ht="25.5" customHeight="1">
      <c r="B8" s="20"/>
      <c r="C8" s="20"/>
      <c r="D8" s="70" t="s">
        <v>20</v>
      </c>
      <c r="E8" s="70"/>
      <c r="F8" s="31" t="s">
        <v>21</v>
      </c>
      <c r="G8" s="26" t="s">
        <v>15</v>
      </c>
      <c r="H8" s="71" t="s">
        <v>22</v>
      </c>
      <c r="I8" s="71"/>
      <c r="J8" s="71"/>
      <c r="K8" s="32" t="s">
        <v>23</v>
      </c>
      <c r="L8" s="32" t="s">
        <v>24</v>
      </c>
      <c r="M8" s="33" t="s">
        <v>24</v>
      </c>
    </row>
    <row r="9" spans="2:13">
      <c r="B9" s="20"/>
      <c r="C9" s="20"/>
      <c r="D9" s="12"/>
      <c r="E9" s="83"/>
      <c r="F9" s="20"/>
      <c r="G9" s="20"/>
      <c r="H9" s="20"/>
      <c r="I9" s="20"/>
      <c r="J9" s="20"/>
      <c r="K9" s="20"/>
      <c r="L9" s="20"/>
      <c r="M9" s="20"/>
    </row>
    <row r="10" spans="2:13">
      <c r="B10" s="20"/>
      <c r="C10" s="20"/>
      <c r="D10" s="20"/>
      <c r="E10" s="83"/>
      <c r="F10" s="20"/>
      <c r="G10" s="20"/>
      <c r="H10" s="20"/>
      <c r="I10" s="20"/>
      <c r="J10" s="20"/>
      <c r="K10" s="20"/>
      <c r="L10" s="20"/>
      <c r="M10" s="20"/>
    </row>
    <row r="11" spans="2:13">
      <c r="B11" s="20"/>
      <c r="C11" s="20"/>
      <c r="D11" s="20"/>
      <c r="E11" s="83"/>
      <c r="F11" s="20"/>
      <c r="G11" s="20"/>
      <c r="H11" s="20"/>
      <c r="I11" s="20"/>
      <c r="J11" s="20"/>
      <c r="K11" s="20"/>
      <c r="L11" s="20"/>
      <c r="M11" s="20"/>
    </row>
    <row r="12" spans="2:13" ht="63.75">
      <c r="B12" s="34" t="s">
        <v>25</v>
      </c>
      <c r="C12" s="35" t="s">
        <v>26</v>
      </c>
      <c r="D12" s="34" t="s">
        <v>27</v>
      </c>
      <c r="E12" s="36" t="s">
        <v>28</v>
      </c>
      <c r="F12" s="34" t="s">
        <v>29</v>
      </c>
      <c r="G12" s="34" t="s">
        <v>30</v>
      </c>
      <c r="H12" s="36" t="s">
        <v>31</v>
      </c>
      <c r="I12" s="34" t="s">
        <v>32</v>
      </c>
      <c r="J12" s="34" t="s">
        <v>33</v>
      </c>
      <c r="K12" s="34" t="s">
        <v>34</v>
      </c>
      <c r="L12" s="34" t="s">
        <v>35</v>
      </c>
      <c r="M12" s="34" t="s">
        <v>36</v>
      </c>
    </row>
    <row r="13" spans="2:13">
      <c r="B13" s="47" t="s">
        <v>2</v>
      </c>
      <c r="C13" s="47" t="s">
        <v>2</v>
      </c>
      <c r="D13" s="7" t="s">
        <v>15</v>
      </c>
      <c r="E13" s="7"/>
      <c r="F13" s="7"/>
      <c r="G13" s="7"/>
      <c r="H13" s="48"/>
      <c r="I13" s="49"/>
      <c r="J13" s="49"/>
      <c r="K13" s="50"/>
      <c r="L13" s="49"/>
      <c r="M13" s="51">
        <f>SUM(M14,M17,M27)</f>
        <v>0</v>
      </c>
    </row>
    <row r="14" spans="2:13">
      <c r="B14" s="94" t="s">
        <v>3</v>
      </c>
      <c r="C14" s="95" t="s">
        <v>3</v>
      </c>
      <c r="D14" s="96" t="s">
        <v>39</v>
      </c>
      <c r="E14" s="97" t="s">
        <v>38</v>
      </c>
      <c r="F14" s="98"/>
      <c r="G14" s="99" t="s">
        <v>40</v>
      </c>
      <c r="H14" s="100"/>
      <c r="I14" s="101"/>
      <c r="J14" s="102"/>
      <c r="K14" s="103" t="s">
        <v>8</v>
      </c>
      <c r="L14" s="101"/>
      <c r="M14" s="104">
        <f>M16</f>
        <v>0</v>
      </c>
    </row>
    <row r="15" spans="2:13">
      <c r="B15" s="72" t="s">
        <v>4</v>
      </c>
      <c r="C15" s="73" t="s">
        <v>4</v>
      </c>
      <c r="D15" s="74" t="s">
        <v>41</v>
      </c>
      <c r="E15" s="86" t="s">
        <v>38</v>
      </c>
      <c r="F15" s="75"/>
      <c r="G15" s="76" t="s">
        <v>42</v>
      </c>
      <c r="H15" s="77"/>
      <c r="I15" s="78"/>
      <c r="J15" s="79"/>
      <c r="K15" s="80" t="s">
        <v>8</v>
      </c>
      <c r="L15" s="78"/>
      <c r="M15" s="81"/>
    </row>
    <row r="16" spans="2:13" ht="38.25">
      <c r="B16" s="37" t="s">
        <v>5</v>
      </c>
      <c r="C16" s="38" t="s">
        <v>5</v>
      </c>
      <c r="D16" s="39" t="s">
        <v>43</v>
      </c>
      <c r="E16" s="85" t="s">
        <v>38</v>
      </c>
      <c r="F16" s="66" t="s">
        <v>44</v>
      </c>
      <c r="G16" s="41" t="s">
        <v>45</v>
      </c>
      <c r="H16" s="42" t="s">
        <v>46</v>
      </c>
      <c r="I16" s="43">
        <v>2.5</v>
      </c>
      <c r="J16" s="44"/>
      <c r="K16" s="45" t="s">
        <v>8</v>
      </c>
      <c r="L16" s="43">
        <f>J16*120.07%</f>
        <v>0</v>
      </c>
      <c r="M16" s="46">
        <f>L16*I16</f>
        <v>0</v>
      </c>
    </row>
    <row r="17" spans="2:13">
      <c r="B17" s="94" t="s">
        <v>3</v>
      </c>
      <c r="C17" s="95" t="s">
        <v>3</v>
      </c>
      <c r="D17" s="96" t="s">
        <v>47</v>
      </c>
      <c r="E17" s="97" t="s">
        <v>38</v>
      </c>
      <c r="F17" s="98"/>
      <c r="G17" s="99" t="s">
        <v>48</v>
      </c>
      <c r="H17" s="100"/>
      <c r="I17" s="101"/>
      <c r="J17" s="102"/>
      <c r="K17" s="103"/>
      <c r="L17" s="101"/>
      <c r="M17" s="104">
        <f>SUM(M19:M25)</f>
        <v>0</v>
      </c>
    </row>
    <row r="18" spans="2:13">
      <c r="B18" s="72" t="s">
        <v>4</v>
      </c>
      <c r="C18" s="73" t="s">
        <v>4</v>
      </c>
      <c r="D18" s="74" t="s">
        <v>49</v>
      </c>
      <c r="E18" s="86" t="s">
        <v>38</v>
      </c>
      <c r="F18" s="93"/>
      <c r="G18" s="76" t="s">
        <v>50</v>
      </c>
      <c r="H18" s="77"/>
      <c r="I18" s="78"/>
      <c r="J18" s="79"/>
      <c r="K18" s="80"/>
      <c r="L18" s="78"/>
      <c r="M18" s="81"/>
    </row>
    <row r="19" spans="2:13" ht="25.5">
      <c r="B19" s="37" t="s">
        <v>5</v>
      </c>
      <c r="C19" s="38" t="s">
        <v>5</v>
      </c>
      <c r="D19" s="39" t="s">
        <v>51</v>
      </c>
      <c r="E19" s="85" t="s">
        <v>38</v>
      </c>
      <c r="F19" s="66" t="s">
        <v>52</v>
      </c>
      <c r="G19" s="41" t="s">
        <v>53</v>
      </c>
      <c r="H19" s="42" t="s">
        <v>46</v>
      </c>
      <c r="I19" s="43">
        <v>18</v>
      </c>
      <c r="J19" s="44"/>
      <c r="K19" s="45" t="s">
        <v>8</v>
      </c>
      <c r="L19" s="43">
        <f>J19*120.07%</f>
        <v>0</v>
      </c>
      <c r="M19" s="46">
        <f>L19*I19</f>
        <v>0</v>
      </c>
    </row>
    <row r="20" spans="2:13">
      <c r="B20" s="72" t="s">
        <v>4</v>
      </c>
      <c r="C20" s="73" t="s">
        <v>4</v>
      </c>
      <c r="D20" s="74" t="s">
        <v>54</v>
      </c>
      <c r="E20" s="86" t="s">
        <v>38</v>
      </c>
      <c r="F20" s="93"/>
      <c r="G20" s="76" t="s">
        <v>55</v>
      </c>
      <c r="H20" s="77"/>
      <c r="I20" s="78"/>
      <c r="J20" s="79"/>
      <c r="K20" s="80"/>
      <c r="L20" s="78"/>
      <c r="M20" s="81"/>
    </row>
    <row r="21" spans="2:13" ht="63.75">
      <c r="B21" s="37" t="s">
        <v>5</v>
      </c>
      <c r="C21" s="38" t="s">
        <v>5</v>
      </c>
      <c r="D21" s="39" t="s">
        <v>56</v>
      </c>
      <c r="E21" s="85" t="s">
        <v>38</v>
      </c>
      <c r="F21" s="66" t="s">
        <v>57</v>
      </c>
      <c r="G21" s="41" t="s">
        <v>58</v>
      </c>
      <c r="H21" s="42" t="s">
        <v>46</v>
      </c>
      <c r="I21" s="43">
        <v>15</v>
      </c>
      <c r="J21" s="44"/>
      <c r="K21" s="45" t="s">
        <v>8</v>
      </c>
      <c r="L21" s="43">
        <f t="shared" ref="L21:L25" si="0">J21*120.07%</f>
        <v>0</v>
      </c>
      <c r="M21" s="46">
        <f t="shared" ref="M21:M25" si="1">L21*I21</f>
        <v>0</v>
      </c>
    </row>
    <row r="22" spans="2:13">
      <c r="B22" s="72" t="s">
        <v>4</v>
      </c>
      <c r="C22" s="73" t="s">
        <v>4</v>
      </c>
      <c r="D22" s="74" t="s">
        <v>59</v>
      </c>
      <c r="E22" s="86" t="s">
        <v>38</v>
      </c>
      <c r="F22" s="75"/>
      <c r="G22" s="76" t="s">
        <v>60</v>
      </c>
      <c r="H22" s="77" t="s">
        <v>37</v>
      </c>
      <c r="I22" s="78">
        <v>0</v>
      </c>
      <c r="J22" s="79">
        <v>0</v>
      </c>
      <c r="K22" s="80"/>
      <c r="L22" s="78">
        <f t="shared" si="0"/>
        <v>0</v>
      </c>
      <c r="M22" s="81">
        <f t="shared" si="1"/>
        <v>0</v>
      </c>
    </row>
    <row r="23" spans="2:13" ht="76.5">
      <c r="B23" s="37" t="s">
        <v>5</v>
      </c>
      <c r="C23" s="38" t="s">
        <v>5</v>
      </c>
      <c r="D23" s="39" t="s">
        <v>61</v>
      </c>
      <c r="E23" s="85" t="s">
        <v>38</v>
      </c>
      <c r="F23" s="40" t="s">
        <v>62</v>
      </c>
      <c r="G23" s="41" t="s">
        <v>63</v>
      </c>
      <c r="H23" s="42" t="s">
        <v>46</v>
      </c>
      <c r="I23" s="43">
        <v>18</v>
      </c>
      <c r="J23" s="44"/>
      <c r="K23" s="45" t="s">
        <v>8</v>
      </c>
      <c r="L23" s="43">
        <f t="shared" si="0"/>
        <v>0</v>
      </c>
      <c r="M23" s="46">
        <f t="shared" si="1"/>
        <v>0</v>
      </c>
    </row>
    <row r="24" spans="2:13" ht="38.25">
      <c r="B24" s="37" t="s">
        <v>5</v>
      </c>
      <c r="C24" s="38" t="s">
        <v>5</v>
      </c>
      <c r="D24" s="39" t="s">
        <v>64</v>
      </c>
      <c r="E24" s="85" t="s">
        <v>38</v>
      </c>
      <c r="F24" s="40" t="s">
        <v>65</v>
      </c>
      <c r="G24" s="41" t="s">
        <v>66</v>
      </c>
      <c r="H24" s="42" t="s">
        <v>46</v>
      </c>
      <c r="I24" s="43">
        <v>18</v>
      </c>
      <c r="J24" s="44"/>
      <c r="K24" s="45" t="s">
        <v>8</v>
      </c>
      <c r="L24" s="43">
        <f t="shared" si="0"/>
        <v>0</v>
      </c>
      <c r="M24" s="46">
        <f t="shared" si="1"/>
        <v>0</v>
      </c>
    </row>
    <row r="25" spans="2:13" ht="38.25">
      <c r="B25" s="37" t="s">
        <v>5</v>
      </c>
      <c r="C25" s="38" t="s">
        <v>5</v>
      </c>
      <c r="D25" s="39" t="s">
        <v>67</v>
      </c>
      <c r="E25" s="85" t="s">
        <v>38</v>
      </c>
      <c r="F25" s="40" t="s">
        <v>68</v>
      </c>
      <c r="G25" s="41" t="s">
        <v>69</v>
      </c>
      <c r="H25" s="42" t="s">
        <v>46</v>
      </c>
      <c r="I25" s="43">
        <v>100</v>
      </c>
      <c r="J25" s="44"/>
      <c r="K25" s="45" t="s">
        <v>8</v>
      </c>
      <c r="L25" s="43">
        <f t="shared" si="0"/>
        <v>0</v>
      </c>
      <c r="M25" s="46">
        <f t="shared" si="1"/>
        <v>0</v>
      </c>
    </row>
    <row r="26" spans="2:13">
      <c r="B26" s="94" t="s">
        <v>3</v>
      </c>
      <c r="C26" s="95" t="s">
        <v>3</v>
      </c>
      <c r="D26" s="96" t="s">
        <v>70</v>
      </c>
      <c r="E26" s="97" t="s">
        <v>38</v>
      </c>
      <c r="F26" s="98"/>
      <c r="G26" s="99" t="s">
        <v>71</v>
      </c>
      <c r="H26" s="100"/>
      <c r="I26" s="101"/>
      <c r="J26" s="102"/>
      <c r="K26" s="103"/>
      <c r="L26" s="101"/>
      <c r="M26" s="104"/>
    </row>
    <row r="27" spans="2:13">
      <c r="B27" s="72" t="s">
        <v>4</v>
      </c>
      <c r="C27" s="73" t="s">
        <v>4</v>
      </c>
      <c r="D27" s="74" t="s">
        <v>72</v>
      </c>
      <c r="E27" s="86" t="s">
        <v>38</v>
      </c>
      <c r="F27" s="75"/>
      <c r="G27" s="76" t="s">
        <v>71</v>
      </c>
      <c r="H27" s="77"/>
      <c r="I27" s="78"/>
      <c r="J27" s="79"/>
      <c r="K27" s="80" t="s">
        <v>8</v>
      </c>
      <c r="L27" s="78"/>
      <c r="M27" s="81">
        <f>SUM(M28:M34)</f>
        <v>0</v>
      </c>
    </row>
    <row r="28" spans="2:13" ht="38.25">
      <c r="B28" s="37" t="s">
        <v>5</v>
      </c>
      <c r="C28" s="38" t="s">
        <v>5</v>
      </c>
      <c r="D28" s="39" t="s">
        <v>73</v>
      </c>
      <c r="E28" s="85" t="s">
        <v>74</v>
      </c>
      <c r="F28" s="66" t="s">
        <v>75</v>
      </c>
      <c r="G28" s="41" t="s">
        <v>76</v>
      </c>
      <c r="H28" s="42" t="s">
        <v>77</v>
      </c>
      <c r="I28" s="43">
        <v>516</v>
      </c>
      <c r="J28" s="44"/>
      <c r="K28" s="45" t="s">
        <v>8</v>
      </c>
      <c r="L28" s="43">
        <f t="shared" ref="L28:L34" si="2">J28*120.07%</f>
        <v>0</v>
      </c>
      <c r="M28" s="46">
        <f t="shared" ref="M28:M34" si="3">L28*I28</f>
        <v>0</v>
      </c>
    </row>
    <row r="29" spans="2:13" ht="25.5">
      <c r="B29" s="37" t="s">
        <v>5</v>
      </c>
      <c r="C29" s="38" t="s">
        <v>5</v>
      </c>
      <c r="D29" s="39" t="s">
        <v>78</v>
      </c>
      <c r="E29" s="87" t="s">
        <v>79</v>
      </c>
      <c r="F29" s="66" t="s">
        <v>80</v>
      </c>
      <c r="G29" s="41" t="s">
        <v>81</v>
      </c>
      <c r="H29" s="42" t="s">
        <v>82</v>
      </c>
      <c r="I29" s="43">
        <v>28</v>
      </c>
      <c r="J29" s="44"/>
      <c r="K29" s="45" t="s">
        <v>8</v>
      </c>
      <c r="L29" s="43">
        <f t="shared" si="2"/>
        <v>0</v>
      </c>
      <c r="M29" s="46">
        <f t="shared" si="3"/>
        <v>0</v>
      </c>
    </row>
    <row r="30" spans="2:13" ht="25.5">
      <c r="B30" s="37" t="s">
        <v>5</v>
      </c>
      <c r="C30" s="38" t="s">
        <v>5</v>
      </c>
      <c r="D30" s="39" t="s">
        <v>83</v>
      </c>
      <c r="E30" s="87" t="s">
        <v>84</v>
      </c>
      <c r="F30" s="66" t="s">
        <v>85</v>
      </c>
      <c r="G30" s="41" t="s">
        <v>86</v>
      </c>
      <c r="H30" s="68" t="s">
        <v>87</v>
      </c>
      <c r="I30" s="43">
        <v>108</v>
      </c>
      <c r="J30" s="44"/>
      <c r="K30" s="45" t="s">
        <v>8</v>
      </c>
      <c r="L30" s="43">
        <f t="shared" si="2"/>
        <v>0</v>
      </c>
      <c r="M30" s="46">
        <f t="shared" si="3"/>
        <v>0</v>
      </c>
    </row>
    <row r="31" spans="2:13" ht="25.5">
      <c r="B31" s="37" t="s">
        <v>5</v>
      </c>
      <c r="C31" s="38" t="s">
        <v>5</v>
      </c>
      <c r="D31" s="39" t="s">
        <v>88</v>
      </c>
      <c r="E31" s="87" t="s">
        <v>79</v>
      </c>
      <c r="F31" s="66" t="s">
        <v>89</v>
      </c>
      <c r="G31" s="41" t="s">
        <v>90</v>
      </c>
      <c r="H31" s="42" t="s">
        <v>82</v>
      </c>
      <c r="I31" s="43">
        <v>44</v>
      </c>
      <c r="J31" s="44"/>
      <c r="K31" s="45" t="s">
        <v>8</v>
      </c>
      <c r="L31" s="43">
        <f t="shared" si="2"/>
        <v>0</v>
      </c>
      <c r="M31" s="46">
        <f t="shared" si="3"/>
        <v>0</v>
      </c>
    </row>
    <row r="32" spans="2:13" ht="51">
      <c r="B32" s="37" t="s">
        <v>5</v>
      </c>
      <c r="C32" s="38" t="s">
        <v>5</v>
      </c>
      <c r="D32" s="39" t="s">
        <v>91</v>
      </c>
      <c r="E32" s="85" t="s">
        <v>92</v>
      </c>
      <c r="F32" s="66" t="s">
        <v>93</v>
      </c>
      <c r="G32" s="41" t="s">
        <v>94</v>
      </c>
      <c r="H32" s="42" t="s">
        <v>95</v>
      </c>
      <c r="I32" s="43">
        <v>1100</v>
      </c>
      <c r="J32" s="44"/>
      <c r="K32" s="45" t="s">
        <v>8</v>
      </c>
      <c r="L32" s="43">
        <f t="shared" si="2"/>
        <v>0</v>
      </c>
      <c r="M32" s="46">
        <f t="shared" si="3"/>
        <v>0</v>
      </c>
    </row>
    <row r="33" spans="2:13">
      <c r="B33" s="37" t="s">
        <v>5</v>
      </c>
      <c r="C33" s="38" t="s">
        <v>5</v>
      </c>
      <c r="D33" s="39" t="s">
        <v>96</v>
      </c>
      <c r="E33" s="85" t="s">
        <v>92</v>
      </c>
      <c r="F33" s="66" t="s">
        <v>97</v>
      </c>
      <c r="G33" s="41" t="s">
        <v>98</v>
      </c>
      <c r="H33" s="42" t="s">
        <v>99</v>
      </c>
      <c r="I33" s="43">
        <v>20</v>
      </c>
      <c r="J33" s="44"/>
      <c r="K33" s="45" t="s">
        <v>8</v>
      </c>
      <c r="L33" s="43">
        <f t="shared" si="2"/>
        <v>0</v>
      </c>
      <c r="M33" s="46">
        <f t="shared" si="3"/>
        <v>0</v>
      </c>
    </row>
    <row r="34" spans="2:13">
      <c r="B34" s="37" t="s">
        <v>5</v>
      </c>
      <c r="C34" s="38" t="s">
        <v>5</v>
      </c>
      <c r="D34" s="39" t="s">
        <v>100</v>
      </c>
      <c r="E34" s="85" t="s">
        <v>38</v>
      </c>
      <c r="F34" s="40" t="s">
        <v>101</v>
      </c>
      <c r="G34" s="41" t="s">
        <v>102</v>
      </c>
      <c r="H34" s="42" t="s">
        <v>103</v>
      </c>
      <c r="I34" s="43">
        <v>136</v>
      </c>
      <c r="J34" s="44"/>
      <c r="K34" s="45" t="s">
        <v>8</v>
      </c>
      <c r="L34" s="43">
        <f t="shared" si="2"/>
        <v>0</v>
      </c>
      <c r="M34" s="46">
        <f t="shared" si="3"/>
        <v>0</v>
      </c>
    </row>
    <row r="35" spans="2:13">
      <c r="B35" s="60"/>
      <c r="C35" s="61"/>
      <c r="D35" s="60"/>
      <c r="E35" s="88"/>
      <c r="F35" s="62"/>
      <c r="G35" s="62"/>
      <c r="H35" s="62"/>
      <c r="I35" s="62"/>
      <c r="J35" s="62"/>
      <c r="K35" s="62"/>
      <c r="L35" s="62"/>
      <c r="M35" s="63"/>
    </row>
    <row r="36" spans="2:13">
      <c r="B36" s="21"/>
      <c r="C36" s="21"/>
      <c r="D36" s="21"/>
      <c r="E36" s="89"/>
      <c r="F36" s="21"/>
      <c r="G36" s="21"/>
      <c r="H36" s="21"/>
      <c r="I36" s="21"/>
      <c r="J36" s="21"/>
      <c r="K36" s="21"/>
      <c r="L36" s="21"/>
      <c r="M36" s="21"/>
    </row>
    <row r="37" spans="2:13">
      <c r="B37" s="21"/>
      <c r="C37" s="21"/>
      <c r="D37" s="21"/>
      <c r="E37" s="89"/>
      <c r="F37" s="21"/>
      <c r="G37" s="21"/>
      <c r="H37" s="21"/>
      <c r="I37" s="21"/>
      <c r="J37" s="21"/>
      <c r="K37" s="21"/>
      <c r="L37" s="21"/>
      <c r="M37" s="21"/>
    </row>
    <row r="38" spans="2:13">
      <c r="B38" s="20"/>
      <c r="C38" s="20"/>
      <c r="D38" s="52" t="s">
        <v>104</v>
      </c>
      <c r="E38" s="83"/>
      <c r="F38" s="6" t="s">
        <v>105</v>
      </c>
      <c r="G38" s="6"/>
      <c r="H38" s="6"/>
      <c r="I38" s="6"/>
      <c r="J38" s="6"/>
      <c r="K38" s="6"/>
      <c r="L38" s="6"/>
      <c r="M38" s="6"/>
    </row>
    <row r="39" spans="2:13">
      <c r="B39" s="20"/>
      <c r="C39" s="20"/>
      <c r="D39" s="20"/>
      <c r="E39" s="83"/>
      <c r="F39" s="20"/>
      <c r="G39" s="20"/>
      <c r="H39" s="20"/>
      <c r="I39" s="20"/>
      <c r="J39" s="20"/>
      <c r="K39" s="20"/>
      <c r="L39" s="20"/>
      <c r="M39" s="20"/>
    </row>
    <row r="40" spans="2:13">
      <c r="B40" s="20"/>
      <c r="C40" s="20"/>
      <c r="D40" s="53" t="s">
        <v>106</v>
      </c>
      <c r="E40" s="89"/>
      <c r="F40" s="21"/>
      <c r="G40" s="21"/>
      <c r="H40" s="21"/>
      <c r="I40" s="21"/>
      <c r="J40" s="21"/>
      <c r="K40" s="21"/>
      <c r="L40" s="21"/>
      <c r="M40" s="54"/>
    </row>
    <row r="41" spans="2:13">
      <c r="B41" s="20"/>
      <c r="C41" s="20"/>
      <c r="D41" s="5"/>
      <c r="E41" s="5"/>
      <c r="F41" s="5"/>
      <c r="G41" s="5"/>
      <c r="H41" s="5"/>
      <c r="I41" s="5"/>
      <c r="J41" s="5"/>
      <c r="K41" s="5"/>
      <c r="L41" s="5"/>
      <c r="M41" s="5"/>
    </row>
    <row r="42" spans="2:13">
      <c r="B42" s="20"/>
      <c r="C42" s="20"/>
      <c r="D42" s="5"/>
      <c r="E42" s="5"/>
      <c r="F42" s="5"/>
      <c r="G42" s="5"/>
      <c r="H42" s="5"/>
      <c r="I42" s="5"/>
      <c r="J42" s="5"/>
      <c r="K42" s="5"/>
      <c r="L42" s="5"/>
      <c r="M42" s="5"/>
    </row>
    <row r="43" spans="2:13">
      <c r="B43" s="20"/>
      <c r="C43" s="20"/>
      <c r="D43" s="5"/>
      <c r="E43" s="5"/>
      <c r="F43" s="5"/>
      <c r="G43" s="5"/>
      <c r="H43" s="5"/>
      <c r="I43" s="5"/>
      <c r="J43" s="5"/>
      <c r="K43" s="5"/>
      <c r="L43" s="5"/>
      <c r="M43" s="5"/>
    </row>
    <row r="44" spans="2:13">
      <c r="B44" s="20"/>
      <c r="C44" s="20"/>
      <c r="D44" s="64"/>
      <c r="E44" s="90"/>
      <c r="F44" s="64"/>
      <c r="G44" s="64"/>
      <c r="H44" s="64"/>
      <c r="I44" s="64"/>
      <c r="J44" s="64"/>
      <c r="K44" s="64"/>
      <c r="L44" s="64"/>
      <c r="M44" s="64"/>
    </row>
    <row r="45" spans="2:13">
      <c r="B45" s="20"/>
      <c r="C45" s="20"/>
      <c r="D45" s="4" t="s">
        <v>107</v>
      </c>
      <c r="E45" s="4"/>
      <c r="F45" s="4"/>
      <c r="G45" s="4"/>
      <c r="H45" s="4"/>
      <c r="I45" s="4"/>
      <c r="J45" s="4"/>
      <c r="K45" s="4"/>
      <c r="L45" s="4"/>
      <c r="M45" s="4"/>
    </row>
    <row r="46" spans="2:13">
      <c r="B46" s="20"/>
      <c r="C46" s="20"/>
      <c r="D46" s="69" t="s">
        <v>108</v>
      </c>
      <c r="E46" s="69"/>
      <c r="F46" s="69"/>
      <c r="G46" s="69"/>
      <c r="H46" s="69"/>
      <c r="I46" s="69"/>
      <c r="J46" s="69"/>
      <c r="K46" s="69"/>
      <c r="L46" s="69"/>
      <c r="M46" s="69"/>
    </row>
    <row r="47" spans="2:13">
      <c r="B47" s="20"/>
      <c r="C47" s="20"/>
      <c r="D47" s="20"/>
      <c r="E47" s="83"/>
      <c r="F47" s="20"/>
      <c r="G47" s="20"/>
      <c r="H47" s="20"/>
      <c r="I47" s="20"/>
      <c r="J47" s="20"/>
      <c r="K47" s="20"/>
      <c r="L47" s="20"/>
      <c r="M47" s="20"/>
    </row>
    <row r="48" spans="2:13">
      <c r="B48" s="20"/>
      <c r="C48" s="20"/>
      <c r="D48" s="3" t="s">
        <v>22</v>
      </c>
      <c r="E48" s="3"/>
      <c r="F48" s="3"/>
      <c r="G48" s="20"/>
      <c r="H48" s="65"/>
      <c r="I48" s="65"/>
      <c r="J48" s="65"/>
      <c r="K48" s="65"/>
      <c r="L48" s="59"/>
      <c r="M48" s="20"/>
    </row>
    <row r="49" spans="2:13">
      <c r="B49" s="20"/>
      <c r="C49" s="20"/>
      <c r="D49" s="10" t="s">
        <v>109</v>
      </c>
      <c r="E49" s="83"/>
      <c r="F49" s="20"/>
      <c r="G49" s="20"/>
      <c r="H49" s="58" t="s">
        <v>110</v>
      </c>
      <c r="I49" s="58"/>
      <c r="J49" s="58"/>
      <c r="K49" s="58"/>
      <c r="L49" s="9"/>
      <c r="M49" s="20"/>
    </row>
    <row r="50" spans="2:13">
      <c r="B50" s="20"/>
      <c r="C50" s="20"/>
      <c r="D50" s="20"/>
      <c r="E50" s="83"/>
      <c r="F50" s="20"/>
      <c r="G50" s="20"/>
      <c r="H50" s="14" t="s">
        <v>111</v>
      </c>
      <c r="I50" s="15" t="s">
        <v>112</v>
      </c>
      <c r="J50" s="55"/>
      <c r="K50" s="16"/>
      <c r="L50" s="9"/>
      <c r="M50" s="20"/>
    </row>
    <row r="51" spans="2:13">
      <c r="B51" s="20"/>
      <c r="C51" s="20"/>
      <c r="D51" s="8">
        <v>45524</v>
      </c>
      <c r="E51" s="8"/>
      <c r="F51" s="8"/>
      <c r="G51" s="20"/>
      <c r="H51" s="14" t="s">
        <v>113</v>
      </c>
      <c r="I51" s="15" t="s">
        <v>114</v>
      </c>
      <c r="J51" s="16"/>
      <c r="K51" s="16"/>
      <c r="L51" s="9"/>
      <c r="M51" s="20"/>
    </row>
    <row r="52" spans="2:13">
      <c r="B52" s="20"/>
      <c r="C52" s="20"/>
      <c r="D52" s="56" t="s">
        <v>115</v>
      </c>
      <c r="E52" s="91"/>
      <c r="F52" s="57"/>
      <c r="G52" s="20"/>
      <c r="H52" s="14" t="s">
        <v>116</v>
      </c>
      <c r="I52" s="15">
        <v>0</v>
      </c>
      <c r="J52" s="16"/>
      <c r="K52" s="16"/>
      <c r="L52" s="9"/>
      <c r="M52" s="20"/>
    </row>
  </sheetData>
  <mergeCells count="15">
    <mergeCell ref="D46:M46"/>
    <mergeCell ref="D48:F48"/>
    <mergeCell ref="D51:F51"/>
    <mergeCell ref="D8:E8"/>
    <mergeCell ref="H8:J8"/>
    <mergeCell ref="D13:G13"/>
    <mergeCell ref="F38:M38"/>
    <mergeCell ref="D41:M43"/>
    <mergeCell ref="D45:M45"/>
    <mergeCell ref="D4:E4"/>
    <mergeCell ref="H4:M4"/>
    <mergeCell ref="D5:E5"/>
    <mergeCell ref="H5:M5"/>
    <mergeCell ref="D7:E7"/>
    <mergeCell ref="H7:J7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Plan1</vt:lpstr>
      <vt:lpstr>Global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Projetos</dc:creator>
  <cp:lastModifiedBy>Projetos</cp:lastModifiedBy>
  <dcterms:created xsi:type="dcterms:W3CDTF">2024-08-20T19:32:26Z</dcterms:created>
  <dcterms:modified xsi:type="dcterms:W3CDTF">2024-08-20T19:41:41Z</dcterms:modified>
</cp:coreProperties>
</file>